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il 23 1.9999" sheetId="1" r:id="rId4"/>
    <sheet state="visible" name="März 24 2.0399" sheetId="2" r:id="rId5"/>
  </sheets>
  <definedNames/>
  <calcPr/>
</workbook>
</file>

<file path=xl/sharedStrings.xml><?xml version="1.0" encoding="utf-8"?>
<sst xmlns="http://schemas.openxmlformats.org/spreadsheetml/2006/main" count="114" uniqueCount="26">
  <si>
    <t>nicht indexiert</t>
  </si>
  <si>
    <t>indexiert</t>
  </si>
  <si>
    <t>UW 3/A</t>
  </si>
  <si>
    <t>UW 2/A</t>
  </si>
  <si>
    <t>UW 2+/A</t>
  </si>
  <si>
    <t>UW 1/A</t>
  </si>
  <si>
    <t>Min. 17.448,23</t>
  </si>
  <si>
    <t>Min. 17.728,57</t>
  </si>
  <si>
    <t>Min. 18.165,79</t>
  </si>
  <si>
    <t>Min. 22.889,27</t>
  </si>
  <si>
    <t>Min. 23.240,28</t>
  </si>
  <si>
    <t>Index:</t>
  </si>
  <si>
    <t>(April 2023)</t>
  </si>
  <si>
    <t>Max. 24.368,70</t>
  </si>
  <si>
    <t>Max. 26.966,74</t>
  </si>
  <si>
    <t>Max. 29.691,28</t>
  </si>
  <si>
    <t>Max. 37.921,55</t>
  </si>
  <si>
    <t>Max. 40.353,40</t>
  </si>
  <si>
    <t>Mittlere Reife / kein Diplom</t>
  </si>
  <si>
    <t>Abitur / Meisterbrief</t>
  </si>
  <si>
    <t>Graduat / Bachelor</t>
  </si>
  <si>
    <t>Lizenz / Master</t>
  </si>
  <si>
    <t>Beigeordneter Grundschulleiter</t>
  </si>
  <si>
    <t>Summe nach 40
Karrierejahren</t>
  </si>
  <si>
    <t>Gehsaltsunterschied
nach 40 Karrierenjahren</t>
  </si>
  <si>
    <t>Prozent Steigerung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</si>
</sst>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color rgb="FF000000"/>
      <name val="Arial"/>
    </font>
    <font>
      <b/>
      <color theme="1"/>
      <name val="Arial"/>
      <scheme val="minor"/>
    </font>
    <font>
      <color rgb="FF000000"/>
      <name val="Arial"/>
    </font>
    <font>
      <color theme="1"/>
      <name val="Arial"/>
    </font>
    <font/>
  </fonts>
  <fills count="9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D5A6BD"/>
        <bgColor rgb="FFD5A6BD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left" readingOrder="0" shrinkToFit="0" wrapText="1"/>
    </xf>
    <xf borderId="0" fillId="2" fontId="3" numFmtId="0" xfId="0" applyAlignment="1" applyFill="1" applyFont="1">
      <alignment horizontal="right" readingOrder="0"/>
    </xf>
    <xf borderId="0" fillId="2" fontId="3" numFmtId="0" xfId="0" applyAlignment="1" applyFont="1">
      <alignment horizontal="left" readingOrder="0"/>
    </xf>
    <xf borderId="0" fillId="2" fontId="3" numFmtId="0" xfId="0" applyAlignment="1" applyFont="1">
      <alignment readingOrder="0"/>
    </xf>
    <xf borderId="2" fillId="0" fontId="2" numFmtId="0" xfId="0" applyAlignment="1" applyBorder="1" applyFont="1">
      <alignment horizontal="left" readingOrder="0" shrinkToFit="0" wrapText="1"/>
    </xf>
    <xf borderId="3" fillId="3" fontId="1" numFmtId="0" xfId="0" applyAlignment="1" applyBorder="1" applyFill="1" applyFont="1">
      <alignment readingOrder="0" shrinkToFit="0" wrapText="1"/>
    </xf>
    <xf borderId="3" fillId="0" fontId="1" numFmtId="0" xfId="0" applyAlignment="1" applyBorder="1" applyFont="1">
      <alignment readingOrder="0" shrinkToFit="0" wrapText="1"/>
    </xf>
    <xf borderId="3" fillId="4" fontId="1" numFmtId="0" xfId="0" applyAlignment="1" applyBorder="1" applyFill="1" applyFont="1">
      <alignment readingOrder="0" shrinkToFit="0" wrapText="1"/>
    </xf>
    <xf borderId="3" fillId="5" fontId="1" numFmtId="0" xfId="0" applyAlignment="1" applyBorder="1" applyFill="1" applyFont="1">
      <alignment readingOrder="0" shrinkToFit="0" wrapText="1"/>
    </xf>
    <xf borderId="3" fillId="6" fontId="1" numFmtId="0" xfId="0" applyAlignment="1" applyBorder="1" applyFill="1" applyFont="1">
      <alignment readingOrder="0" shrinkToFit="0" wrapText="1"/>
    </xf>
    <xf borderId="3" fillId="7" fontId="1" numFmtId="0" xfId="0" applyAlignment="1" applyBorder="1" applyFill="1" applyFont="1">
      <alignment readingOrder="0" shrinkToFit="0" wrapText="1"/>
    </xf>
    <xf borderId="4" fillId="0" fontId="4" numFmtId="4" xfId="0" applyAlignment="1" applyBorder="1" applyFont="1" applyNumberFormat="1">
      <alignment horizontal="right" readingOrder="0" shrinkToFit="0" wrapText="1"/>
    </xf>
    <xf borderId="1" fillId="0" fontId="2" numFmtId="4" xfId="0" applyAlignment="1" applyBorder="1" applyFont="1" applyNumberFormat="1">
      <alignment horizontal="right" readingOrder="0" shrinkToFit="0" wrapText="1"/>
    </xf>
    <xf borderId="5" fillId="0" fontId="4" numFmtId="4" xfId="0" applyAlignment="1" applyBorder="1" applyFont="1" applyNumberFormat="1">
      <alignment horizontal="right" readingOrder="0" shrinkToFit="0" wrapText="1"/>
    </xf>
    <xf borderId="1" fillId="0" fontId="4" numFmtId="4" xfId="0" applyAlignment="1" applyBorder="1" applyFont="1" applyNumberFormat="1">
      <alignment horizontal="right" readingOrder="0" shrinkToFit="0" wrapText="1"/>
    </xf>
    <xf borderId="6" fillId="0" fontId="4" numFmtId="4" xfId="0" applyAlignment="1" applyBorder="1" applyFont="1" applyNumberFormat="1">
      <alignment horizontal="right" readingOrder="0" shrinkToFit="0" wrapText="1"/>
    </xf>
    <xf borderId="7" fillId="0" fontId="2" numFmtId="4" xfId="0" applyAlignment="1" applyBorder="1" applyFont="1" applyNumberFormat="1">
      <alignment horizontal="right" readingOrder="0" shrinkToFit="0" wrapText="1"/>
    </xf>
    <xf borderId="8" fillId="0" fontId="4" numFmtId="4" xfId="0" applyAlignment="1" applyBorder="1" applyFont="1" applyNumberFormat="1">
      <alignment horizontal="right" readingOrder="0" shrinkToFit="0" wrapText="1"/>
    </xf>
    <xf borderId="7" fillId="0" fontId="4" numFmtId="4" xfId="0" applyAlignment="1" applyBorder="1" applyFont="1" applyNumberFormat="1">
      <alignment horizontal="right" readingOrder="0" shrinkToFit="0" wrapText="1"/>
    </xf>
    <xf borderId="7" fillId="0" fontId="5" numFmtId="4" xfId="0" applyAlignment="1" applyBorder="1" applyFont="1" applyNumberFormat="1">
      <alignment horizontal="right" shrinkToFit="0" vertical="bottom" wrapText="1"/>
    </xf>
    <xf borderId="8" fillId="0" fontId="5" numFmtId="4" xfId="0" applyAlignment="1" applyBorder="1" applyFont="1" applyNumberFormat="1">
      <alignment horizontal="right" shrinkToFit="0" vertical="bottom" wrapText="1"/>
    </xf>
    <xf borderId="9" fillId="0" fontId="1" numFmtId="0" xfId="0" applyAlignment="1" applyBorder="1" applyFont="1">
      <alignment readingOrder="0"/>
    </xf>
    <xf borderId="10" fillId="0" fontId="4" numFmtId="4" xfId="0" applyAlignment="1" applyBorder="1" applyFont="1" applyNumberFormat="1">
      <alignment horizontal="right" readingOrder="0" shrinkToFit="0" wrapText="1"/>
    </xf>
    <xf borderId="11" fillId="0" fontId="2" numFmtId="4" xfId="0" applyAlignment="1" applyBorder="1" applyFont="1" applyNumberFormat="1">
      <alignment horizontal="right" readingOrder="0" shrinkToFit="0" wrapText="1"/>
    </xf>
    <xf borderId="12" fillId="0" fontId="5" numFmtId="4" xfId="0" applyAlignment="1" applyBorder="1" applyFont="1" applyNumberFormat="1">
      <alignment horizontal="right" shrinkToFit="0" vertical="bottom" wrapText="1"/>
    </xf>
    <xf borderId="11" fillId="0" fontId="4" numFmtId="4" xfId="0" applyAlignment="1" applyBorder="1" applyFont="1" applyNumberFormat="1">
      <alignment horizontal="right" readingOrder="0" shrinkToFit="0" wrapText="1"/>
    </xf>
    <xf borderId="11" fillId="0" fontId="5" numFmtId="4" xfId="0" applyAlignment="1" applyBorder="1" applyFont="1" applyNumberFormat="1">
      <alignment horizontal="right" shrinkToFit="0" vertical="bottom" wrapText="1"/>
    </xf>
    <xf borderId="0" fillId="0" fontId="3" numFmtId="0" xfId="0" applyAlignment="1" applyFont="1">
      <alignment readingOrder="0" shrinkToFit="0" vertical="center" wrapText="0"/>
    </xf>
    <xf borderId="0" fillId="3" fontId="3" numFmtId="4" xfId="0" applyAlignment="1" applyFont="1" applyNumberFormat="1">
      <alignment vertical="center"/>
    </xf>
    <xf borderId="0" fillId="4" fontId="3" numFmtId="4" xfId="0" applyAlignment="1" applyFont="1" applyNumberFormat="1">
      <alignment vertical="center"/>
    </xf>
    <xf borderId="0" fillId="5" fontId="3" numFmtId="4" xfId="0" applyAlignment="1" applyFont="1" applyNumberFormat="1">
      <alignment vertical="center"/>
    </xf>
    <xf borderId="0" fillId="5" fontId="2" numFmtId="4" xfId="0" applyAlignment="1" applyFont="1" applyNumberFormat="1">
      <alignment horizontal="right" readingOrder="0" shrinkToFit="0" vertical="center" wrapText="1"/>
    </xf>
    <xf borderId="0" fillId="6" fontId="3" numFmtId="4" xfId="0" applyAlignment="1" applyFont="1" applyNumberFormat="1">
      <alignment vertical="center"/>
    </xf>
    <xf borderId="0" fillId="7" fontId="3" numFmtId="4" xfId="0" applyAlignment="1" applyFont="1" applyNumberFormat="1">
      <alignment vertical="center"/>
    </xf>
    <xf borderId="0" fillId="0" fontId="3" numFmtId="0" xfId="0" applyAlignment="1" applyFont="1">
      <alignment readingOrder="0"/>
    </xf>
    <xf borderId="1" fillId="3" fontId="1" numFmtId="0" xfId="0" applyAlignment="1" applyBorder="1" applyFont="1">
      <alignment readingOrder="0" shrinkToFit="0" wrapText="1"/>
    </xf>
    <xf borderId="1" fillId="4" fontId="1" numFmtId="0" xfId="0" applyAlignment="1" applyBorder="1" applyFont="1">
      <alignment readingOrder="0" shrinkToFit="0" wrapText="1"/>
    </xf>
    <xf borderId="1" fillId="5" fontId="1" numFmtId="0" xfId="0" applyAlignment="1" applyBorder="1" applyFont="1">
      <alignment readingOrder="0" shrinkToFit="0" wrapText="1"/>
    </xf>
    <xf borderId="1" fillId="6" fontId="1" numFmtId="0" xfId="0" applyAlignment="1" applyBorder="1" applyFont="1">
      <alignment readingOrder="0" shrinkToFit="0" wrapText="1"/>
    </xf>
    <xf borderId="1" fillId="7" fontId="1" numFmtId="0" xfId="0" applyAlignment="1" applyBorder="1" applyFont="1">
      <alignment readingOrder="0" shrinkToFit="0" wrapText="1"/>
    </xf>
    <xf borderId="0" fillId="0" fontId="1" numFmtId="0" xfId="0" applyAlignment="1" applyFont="1">
      <alignment vertical="center"/>
    </xf>
    <xf borderId="4" fillId="0" fontId="3" numFmtId="4" xfId="0" applyAlignment="1" applyBorder="1" applyFont="1" applyNumberFormat="1">
      <alignment horizontal="center" vertical="center"/>
    </xf>
    <xf borderId="5" fillId="0" fontId="6" numFmtId="0" xfId="0" applyBorder="1" applyFont="1"/>
    <xf borderId="4" fillId="8" fontId="3" numFmtId="4" xfId="0" applyAlignment="1" applyBorder="1" applyFill="1" applyFont="1" applyNumberFormat="1">
      <alignment horizontal="center" vertical="center"/>
    </xf>
    <xf borderId="4" fillId="8" fontId="3" numFmtId="4" xfId="0" applyAlignment="1" applyBorder="1" applyFont="1" applyNumberFormat="1">
      <alignment vertical="center"/>
    </xf>
    <xf borderId="4" fillId="0" fontId="3" numFmtId="4" xfId="0" applyAlignment="1" applyBorder="1" applyFont="1" applyNumberFormat="1">
      <alignment vertical="center"/>
    </xf>
    <xf borderId="0" fillId="0" fontId="1" numFmtId="49" xfId="0" applyAlignment="1" applyFont="1" applyNumberFormat="1">
      <alignment readingOrder="0" vertical="center"/>
    </xf>
    <xf borderId="6" fillId="0" fontId="3" numFmtId="2" xfId="0" applyAlignment="1" applyBorder="1" applyFont="1" applyNumberFormat="1">
      <alignment horizontal="center" vertical="center"/>
    </xf>
    <xf borderId="8" fillId="0" fontId="6" numFmtId="0" xfId="0" applyBorder="1" applyFont="1"/>
    <xf borderId="6" fillId="8" fontId="3" numFmtId="2" xfId="0" applyAlignment="1" applyBorder="1" applyFont="1" applyNumberFormat="1">
      <alignment horizontal="center" vertical="center"/>
    </xf>
    <xf borderId="6" fillId="8" fontId="3" numFmtId="2" xfId="0" applyAlignment="1" applyBorder="1" applyFont="1" applyNumberFormat="1">
      <alignment vertical="center"/>
    </xf>
    <xf borderId="6" fillId="0" fontId="3" numFmtId="2" xfId="0" applyAlignment="1" applyBorder="1" applyFont="1" applyNumberFormat="1">
      <alignment vertical="center"/>
    </xf>
    <xf borderId="13" fillId="0" fontId="3" numFmtId="2" xfId="0" applyAlignment="1" applyBorder="1" applyFont="1" applyNumberFormat="1">
      <alignment horizontal="center" vertical="center"/>
    </xf>
    <xf borderId="14" fillId="0" fontId="6" numFmtId="0" xfId="0" applyBorder="1" applyFont="1"/>
    <xf borderId="13" fillId="8" fontId="3" numFmtId="2" xfId="0" applyAlignment="1" applyBorder="1" applyFont="1" applyNumberFormat="1">
      <alignment horizontal="center" vertical="center"/>
    </xf>
    <xf borderId="13" fillId="8" fontId="3" numFmtId="2" xfId="0" applyAlignment="1" applyBorder="1" applyFont="1" applyNumberFormat="1">
      <alignment vertical="center"/>
    </xf>
    <xf borderId="13" fillId="0" fontId="3" numFmtId="2" xfId="0" applyAlignment="1" applyBorder="1" applyFont="1" applyNumberFormat="1">
      <alignment vertical="center"/>
    </xf>
    <xf borderId="7" fillId="3" fontId="1" numFmtId="0" xfId="0" applyAlignment="1" applyBorder="1" applyFont="1">
      <alignment readingOrder="0" shrinkToFit="0" wrapText="1"/>
    </xf>
    <xf borderId="7" fillId="5" fontId="1" numFmtId="0" xfId="0" applyAlignment="1" applyBorder="1" applyFont="1">
      <alignment readingOrder="0" shrinkToFit="0" wrapText="1"/>
    </xf>
    <xf borderId="7" fillId="4" fontId="1" numFmtId="0" xfId="0" applyAlignment="1" applyBorder="1" applyFont="1">
      <alignment readingOrder="0" shrinkToFit="0" wrapText="1"/>
    </xf>
    <xf borderId="7" fillId="6" fontId="1" numFmtId="0" xfId="0" applyAlignment="1" applyBorder="1" applyFont="1">
      <alignment readingOrder="0" shrinkToFit="0" wrapText="1"/>
    </xf>
    <xf borderId="7" fillId="7" fontId="1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 outlineLevelRow="1"/>
  <cols>
    <col customWidth="1" min="1" max="1" width="19.38"/>
  </cols>
  <sheetData>
    <row r="1">
      <c r="B1" s="1" t="s">
        <v>0</v>
      </c>
      <c r="C1" s="1" t="s">
        <v>1</v>
      </c>
      <c r="D1" s="1" t="s">
        <v>0</v>
      </c>
      <c r="E1" s="1" t="s">
        <v>1</v>
      </c>
      <c r="F1" s="1" t="s">
        <v>0</v>
      </c>
      <c r="G1" s="1" t="s">
        <v>1</v>
      </c>
      <c r="H1" s="1" t="s">
        <v>0</v>
      </c>
      <c r="I1" s="1" t="s">
        <v>1</v>
      </c>
      <c r="J1" s="1" t="s">
        <v>0</v>
      </c>
      <c r="K1" s="1" t="s">
        <v>1</v>
      </c>
    </row>
    <row r="2">
      <c r="B2" s="1" t="s">
        <v>2</v>
      </c>
      <c r="C2" s="1"/>
      <c r="D2" s="1" t="s">
        <v>3</v>
      </c>
      <c r="E2" s="1"/>
      <c r="F2" s="1" t="s">
        <v>4</v>
      </c>
      <c r="G2" s="1"/>
      <c r="H2" s="1" t="s">
        <v>5</v>
      </c>
    </row>
    <row r="3">
      <c r="B3" s="2" t="s">
        <v>6</v>
      </c>
      <c r="C3" s="2"/>
      <c r="D3" s="2" t="s">
        <v>7</v>
      </c>
      <c r="E3" s="2"/>
      <c r="F3" s="2" t="s">
        <v>8</v>
      </c>
      <c r="G3" s="2"/>
      <c r="H3" s="2" t="s">
        <v>9</v>
      </c>
      <c r="I3" s="2"/>
      <c r="J3" s="2" t="s">
        <v>10</v>
      </c>
      <c r="K3" s="2"/>
      <c r="L3" s="3" t="s">
        <v>11</v>
      </c>
      <c r="M3" s="4">
        <v>1.9999</v>
      </c>
      <c r="N3" s="5" t="s">
        <v>12</v>
      </c>
    </row>
    <row r="4">
      <c r="B4" s="6" t="s">
        <v>13</v>
      </c>
      <c r="C4" s="6"/>
      <c r="D4" s="6" t="s">
        <v>14</v>
      </c>
      <c r="E4" s="6"/>
      <c r="F4" s="6" t="s">
        <v>15</v>
      </c>
      <c r="G4" s="6"/>
      <c r="H4" s="6" t="s">
        <v>16</v>
      </c>
      <c r="I4" s="6"/>
      <c r="J4" s="6" t="s">
        <v>17</v>
      </c>
      <c r="K4" s="6"/>
    </row>
    <row r="5" ht="30.0" customHeight="1">
      <c r="B5" s="7" t="s">
        <v>18</v>
      </c>
      <c r="C5" s="8"/>
      <c r="D5" s="9" t="s">
        <v>19</v>
      </c>
      <c r="E5" s="8"/>
      <c r="F5" s="10" t="s">
        <v>20</v>
      </c>
      <c r="G5" s="8"/>
      <c r="H5" s="11" t="s">
        <v>21</v>
      </c>
      <c r="I5" s="8"/>
      <c r="J5" s="12" t="s">
        <v>22</v>
      </c>
      <c r="K5" s="8"/>
    </row>
    <row r="6" outlineLevel="1">
      <c r="A6" s="1">
        <v>0.0</v>
      </c>
      <c r="B6" s="13">
        <v>17448.23</v>
      </c>
      <c r="C6" s="14">
        <f>B6*M3</f>
        <v>34894.71518</v>
      </c>
      <c r="D6" s="15">
        <v>17728.57</v>
      </c>
      <c r="E6" s="14">
        <f>D6*M3</f>
        <v>35455.36714</v>
      </c>
      <c r="F6" s="16">
        <v>18165.79</v>
      </c>
      <c r="G6" s="14">
        <f>F6*M3</f>
        <v>36329.76342</v>
      </c>
      <c r="H6" s="16">
        <v>22889.27</v>
      </c>
      <c r="I6" s="14">
        <f>H6*M3</f>
        <v>45776.25107</v>
      </c>
      <c r="J6" s="15">
        <v>23240.28</v>
      </c>
      <c r="K6" s="14">
        <f>J6*M3</f>
        <v>46478.23597</v>
      </c>
    </row>
    <row r="7" outlineLevel="1">
      <c r="A7" s="1">
        <v>1.0</v>
      </c>
      <c r="B7" s="17">
        <v>17448.23</v>
      </c>
      <c r="C7" s="18">
        <f>B7*M3</f>
        <v>34894.71518</v>
      </c>
      <c r="D7" s="19">
        <v>17728.57</v>
      </c>
      <c r="E7" s="18">
        <f>D7*M3</f>
        <v>35455.36714</v>
      </c>
      <c r="F7" s="20">
        <v>18165.79</v>
      </c>
      <c r="G7" s="18">
        <f>F7*M3</f>
        <v>36329.76342</v>
      </c>
      <c r="H7" s="20">
        <v>22889.27</v>
      </c>
      <c r="I7" s="18">
        <f>H7*M3</f>
        <v>45776.25107</v>
      </c>
      <c r="J7" s="20">
        <v>23938.32</v>
      </c>
      <c r="K7" s="18">
        <f>J7*M3</f>
        <v>47874.24617</v>
      </c>
    </row>
    <row r="8" outlineLevel="1">
      <c r="A8" s="1">
        <v>2.0</v>
      </c>
      <c r="B8" s="17">
        <v>17958.92</v>
      </c>
      <c r="C8" s="18">
        <f>B8*M3</f>
        <v>35916.04411</v>
      </c>
      <c r="D8" s="19">
        <v>18467.45</v>
      </c>
      <c r="E8" s="18">
        <f>D8*M3</f>
        <v>36933.05326</v>
      </c>
      <c r="F8" s="20">
        <v>19087.78</v>
      </c>
      <c r="G8" s="18">
        <f>F8*M3</f>
        <v>38173.65122</v>
      </c>
      <c r="H8" s="20">
        <v>24196.47</v>
      </c>
      <c r="I8" s="18">
        <f>H8*M3</f>
        <v>48390.52035</v>
      </c>
      <c r="J8" s="20">
        <v>24636.36</v>
      </c>
      <c r="K8" s="18">
        <f>J8*M3</f>
        <v>49270.25636</v>
      </c>
    </row>
    <row r="9" outlineLevel="1">
      <c r="A9" s="1">
        <v>3.0</v>
      </c>
      <c r="B9" s="17">
        <v>17958.92</v>
      </c>
      <c r="C9" s="18">
        <f>B9*M3</f>
        <v>35916.04411</v>
      </c>
      <c r="D9" s="19">
        <v>18467.45</v>
      </c>
      <c r="E9" s="18">
        <f>D9*M3</f>
        <v>36933.05326</v>
      </c>
      <c r="F9" s="20">
        <v>19087.78</v>
      </c>
      <c r="G9" s="18">
        <f>F9*M3</f>
        <v>38173.65122</v>
      </c>
      <c r="H9" s="20">
        <v>24196.47</v>
      </c>
      <c r="I9" s="18">
        <f>H9*M3</f>
        <v>48390.52035</v>
      </c>
      <c r="J9" s="20">
        <v>25334.4</v>
      </c>
      <c r="K9" s="18">
        <f>J9*M3</f>
        <v>50666.26656</v>
      </c>
    </row>
    <row r="10" outlineLevel="1">
      <c r="A10" s="1">
        <v>4.0</v>
      </c>
      <c r="B10" s="17">
        <v>18469.61</v>
      </c>
      <c r="C10" s="18">
        <f>B10*M3</f>
        <v>36937.37304</v>
      </c>
      <c r="D10" s="19">
        <v>19206.33</v>
      </c>
      <c r="E10" s="18">
        <f>D10*M3</f>
        <v>38410.73937</v>
      </c>
      <c r="F10" s="20">
        <v>20009.77</v>
      </c>
      <c r="G10" s="18">
        <f>F10*M3</f>
        <v>40017.53902</v>
      </c>
      <c r="H10" s="20">
        <v>25503.67</v>
      </c>
      <c r="I10" s="18">
        <f>H10*M3</f>
        <v>51004.78963</v>
      </c>
      <c r="J10" s="20">
        <v>25334.4</v>
      </c>
      <c r="K10" s="18">
        <f>J10*M3</f>
        <v>50666.26656</v>
      </c>
    </row>
    <row r="11" outlineLevel="1">
      <c r="A11" s="1">
        <v>5.0</v>
      </c>
      <c r="B11" s="17">
        <v>18469.61</v>
      </c>
      <c r="C11" s="18">
        <f>B11*M3</f>
        <v>36937.37304</v>
      </c>
      <c r="D11" s="19">
        <v>19206.33</v>
      </c>
      <c r="E11" s="18">
        <f>D11*M3</f>
        <v>38410.73937</v>
      </c>
      <c r="F11" s="20">
        <v>20009.77</v>
      </c>
      <c r="G11" s="18">
        <f>F11*M3</f>
        <v>40017.53902</v>
      </c>
      <c r="H11" s="20">
        <v>25503.67</v>
      </c>
      <c r="I11" s="18">
        <f>H11*M3</f>
        <v>51004.78963</v>
      </c>
      <c r="J11" s="20">
        <v>26640.4</v>
      </c>
      <c r="K11" s="18">
        <f>J11*M3</f>
        <v>53278.13596</v>
      </c>
    </row>
    <row r="12" outlineLevel="1">
      <c r="A12" s="1">
        <v>6.0</v>
      </c>
      <c r="B12" s="17">
        <v>18980.3</v>
      </c>
      <c r="C12" s="18">
        <f>B12*M3</f>
        <v>37958.70197</v>
      </c>
      <c r="D12" s="19">
        <v>19945.21</v>
      </c>
      <c r="E12" s="18">
        <f>D12*M3</f>
        <v>39888.42548</v>
      </c>
      <c r="F12" s="20">
        <v>20931.76</v>
      </c>
      <c r="G12" s="18">
        <f>F12*M3</f>
        <v>41861.42682</v>
      </c>
      <c r="H12" s="20">
        <v>26810.87</v>
      </c>
      <c r="I12" s="18">
        <f>H12*M3</f>
        <v>53619.05891</v>
      </c>
      <c r="J12" s="20">
        <v>26640.4</v>
      </c>
      <c r="K12" s="18">
        <f>J12*M3</f>
        <v>53278.13596</v>
      </c>
    </row>
    <row r="13" outlineLevel="1">
      <c r="A13" s="1">
        <v>7.0</v>
      </c>
      <c r="B13" s="17">
        <v>18980.3</v>
      </c>
      <c r="C13" s="18">
        <f>B13*M3</f>
        <v>37958.70197</v>
      </c>
      <c r="D13" s="19">
        <v>19945.21</v>
      </c>
      <c r="E13" s="18">
        <f>D13*M3</f>
        <v>39888.42548</v>
      </c>
      <c r="F13" s="20">
        <v>20931.76</v>
      </c>
      <c r="G13" s="18">
        <f>F13*M3</f>
        <v>41861.42682</v>
      </c>
      <c r="H13" s="20">
        <v>26810.87</v>
      </c>
      <c r="I13" s="18">
        <f>H13*M3</f>
        <v>53619.05891</v>
      </c>
      <c r="J13" s="20">
        <v>27946.4</v>
      </c>
      <c r="K13" s="18">
        <f>J13*M3</f>
        <v>55890.00536</v>
      </c>
    </row>
    <row r="14" outlineLevel="1">
      <c r="A14" s="1">
        <v>8.0</v>
      </c>
      <c r="B14" s="17">
        <v>19490.99</v>
      </c>
      <c r="C14" s="18">
        <f>B14*M3</f>
        <v>38980.0309</v>
      </c>
      <c r="D14" s="19">
        <v>20684.09</v>
      </c>
      <c r="E14" s="18">
        <f>D14*M3</f>
        <v>41366.11159</v>
      </c>
      <c r="F14" s="20">
        <v>21853.75</v>
      </c>
      <c r="G14" s="18">
        <f>F14*M3</f>
        <v>43705.31463</v>
      </c>
      <c r="H14" s="20">
        <v>28118.07</v>
      </c>
      <c r="I14" s="18">
        <f>H14*M3</f>
        <v>56233.32819</v>
      </c>
      <c r="J14" s="20">
        <v>27946.4</v>
      </c>
      <c r="K14" s="18">
        <f>J14*M3</f>
        <v>55890.00536</v>
      </c>
    </row>
    <row r="15" outlineLevel="1">
      <c r="A15" s="1">
        <v>9.0</v>
      </c>
      <c r="B15" s="17">
        <v>19490.99</v>
      </c>
      <c r="C15" s="18">
        <f>B15*M3</f>
        <v>38980.0309</v>
      </c>
      <c r="D15" s="19">
        <v>20684.09</v>
      </c>
      <c r="E15" s="18">
        <f>D15*M3</f>
        <v>41366.11159</v>
      </c>
      <c r="F15" s="20">
        <v>21853.75</v>
      </c>
      <c r="G15" s="18">
        <f>F15*M3</f>
        <v>43705.31463</v>
      </c>
      <c r="H15" s="20">
        <v>28118.07</v>
      </c>
      <c r="I15" s="18">
        <f>H15*M3</f>
        <v>56233.32819</v>
      </c>
      <c r="J15" s="20">
        <v>29252.4</v>
      </c>
      <c r="K15" s="18">
        <f>J15*M3</f>
        <v>58501.87476</v>
      </c>
    </row>
    <row r="16" outlineLevel="1">
      <c r="A16" s="1">
        <v>10.0</v>
      </c>
      <c r="B16" s="17">
        <v>20001.68</v>
      </c>
      <c r="C16" s="18">
        <f>B16*M3</f>
        <v>40001.35983</v>
      </c>
      <c r="D16" s="19">
        <v>21422.97</v>
      </c>
      <c r="E16" s="18">
        <f>D16*M3</f>
        <v>42843.7977</v>
      </c>
      <c r="F16" s="20">
        <v>22775.74</v>
      </c>
      <c r="G16" s="18">
        <f>F16*M3</f>
        <v>45549.20243</v>
      </c>
      <c r="H16" s="20">
        <v>29425.27</v>
      </c>
      <c r="I16" s="18">
        <f>H16*M3</f>
        <v>58847.59747</v>
      </c>
      <c r="J16" s="20">
        <v>29252.4</v>
      </c>
      <c r="K16" s="18">
        <f>J16*M3</f>
        <v>58501.87476</v>
      </c>
    </row>
    <row r="17" outlineLevel="1">
      <c r="A17" s="1">
        <v>11.0</v>
      </c>
      <c r="B17" s="17">
        <v>20001.68</v>
      </c>
      <c r="C17" s="18">
        <f>B17*M3</f>
        <v>40001.35983</v>
      </c>
      <c r="D17" s="19">
        <v>21422.97</v>
      </c>
      <c r="E17" s="18">
        <f>D17*M3</f>
        <v>42843.7977</v>
      </c>
      <c r="F17" s="20">
        <v>22775.74</v>
      </c>
      <c r="G17" s="18">
        <f>F17*M3</f>
        <v>45549.20243</v>
      </c>
      <c r="H17" s="20">
        <v>29425.27</v>
      </c>
      <c r="I17" s="18">
        <f>H17*M3</f>
        <v>58847.59747</v>
      </c>
      <c r="J17" s="20">
        <v>30558.4</v>
      </c>
      <c r="K17" s="18">
        <f>J17*M3</f>
        <v>61113.74416</v>
      </c>
    </row>
    <row r="18" outlineLevel="1">
      <c r="A18" s="1">
        <v>12.0</v>
      </c>
      <c r="B18" s="17">
        <v>20512.37</v>
      </c>
      <c r="C18" s="18">
        <f>B18*M3</f>
        <v>41022.68876</v>
      </c>
      <c r="D18" s="19">
        <v>22161.85</v>
      </c>
      <c r="E18" s="18">
        <f>D18*M3</f>
        <v>44321.48382</v>
      </c>
      <c r="F18" s="20">
        <v>23697.73</v>
      </c>
      <c r="G18" s="18">
        <f>F18*M3</f>
        <v>47393.09023</v>
      </c>
      <c r="H18" s="20">
        <v>30732.47</v>
      </c>
      <c r="I18" s="18">
        <f>H18*M3</f>
        <v>61461.86675</v>
      </c>
      <c r="J18" s="20">
        <v>30558.4</v>
      </c>
      <c r="K18" s="18">
        <f>J18*M3</f>
        <v>61113.74416</v>
      </c>
    </row>
    <row r="19" outlineLevel="1">
      <c r="A19" s="1">
        <v>13.0</v>
      </c>
      <c r="B19" s="17">
        <v>20512.37</v>
      </c>
      <c r="C19" s="18">
        <f>B19*M3</f>
        <v>41022.68876</v>
      </c>
      <c r="D19" s="19">
        <v>22161.85</v>
      </c>
      <c r="E19" s="18">
        <f>D19*M3</f>
        <v>44321.48382</v>
      </c>
      <c r="F19" s="20">
        <v>23697.73</v>
      </c>
      <c r="G19" s="18">
        <f>F19*M3</f>
        <v>47393.09023</v>
      </c>
      <c r="H19" s="20">
        <v>30732.47</v>
      </c>
      <c r="I19" s="18">
        <f>H19*M3</f>
        <v>61461.86675</v>
      </c>
      <c r="J19" s="20">
        <v>31864.4</v>
      </c>
      <c r="K19" s="18">
        <f>J19*M3</f>
        <v>63725.61356</v>
      </c>
    </row>
    <row r="20" outlineLevel="1">
      <c r="A20" s="1">
        <v>14.0</v>
      </c>
      <c r="B20" s="17">
        <v>21023.06</v>
      </c>
      <c r="C20" s="18">
        <f>B20*M3</f>
        <v>42044.01769</v>
      </c>
      <c r="D20" s="19">
        <v>22900.73</v>
      </c>
      <c r="E20" s="18">
        <f>D20*M3</f>
        <v>45799.16993</v>
      </c>
      <c r="F20" s="20">
        <v>24619.72</v>
      </c>
      <c r="G20" s="18">
        <f>F20*M3</f>
        <v>49236.97803</v>
      </c>
      <c r="H20" s="20">
        <v>32039.67</v>
      </c>
      <c r="I20" s="18">
        <f>H20*M3</f>
        <v>64076.13603</v>
      </c>
      <c r="J20" s="20">
        <v>31864.4</v>
      </c>
      <c r="K20" s="18">
        <f>J20*M3</f>
        <v>63725.61356</v>
      </c>
    </row>
    <row r="21" outlineLevel="1">
      <c r="A21" s="1">
        <v>15.0</v>
      </c>
      <c r="B21" s="17">
        <v>21023.06</v>
      </c>
      <c r="C21" s="18">
        <f>B21*M3</f>
        <v>42044.01769</v>
      </c>
      <c r="D21" s="19">
        <v>22900.73</v>
      </c>
      <c r="E21" s="18">
        <f>D21*M3</f>
        <v>45799.16993</v>
      </c>
      <c r="F21" s="20">
        <v>24619.72</v>
      </c>
      <c r="G21" s="18">
        <f>F21*M3</f>
        <v>49236.97803</v>
      </c>
      <c r="H21" s="20">
        <v>32039.67</v>
      </c>
      <c r="I21" s="18">
        <f>H21*M3</f>
        <v>64076.13603</v>
      </c>
      <c r="J21" s="20">
        <v>33170.4</v>
      </c>
      <c r="K21" s="18">
        <f>J21*M3</f>
        <v>66337.48296</v>
      </c>
    </row>
    <row r="22" outlineLevel="1">
      <c r="A22" s="1">
        <v>16.0</v>
      </c>
      <c r="B22" s="17">
        <v>21533.75</v>
      </c>
      <c r="C22" s="18">
        <f>B22*M3</f>
        <v>43065.34663</v>
      </c>
      <c r="D22" s="19">
        <v>23639.61</v>
      </c>
      <c r="E22" s="18">
        <f>D22*M3</f>
        <v>47276.85604</v>
      </c>
      <c r="F22" s="20">
        <v>25541.71</v>
      </c>
      <c r="G22" s="18">
        <f>F22*M3</f>
        <v>51080.86583</v>
      </c>
      <c r="H22" s="20">
        <v>33346.87</v>
      </c>
      <c r="I22" s="18">
        <f>H22*M3</f>
        <v>66690.40531</v>
      </c>
      <c r="J22" s="20">
        <v>33170.4</v>
      </c>
      <c r="K22" s="18">
        <f>J22*M3</f>
        <v>66337.48296</v>
      </c>
    </row>
    <row r="23" outlineLevel="1">
      <c r="A23" s="1">
        <v>17.0</v>
      </c>
      <c r="B23" s="17">
        <v>21533.75</v>
      </c>
      <c r="C23" s="18">
        <f>B23*M3</f>
        <v>43065.34663</v>
      </c>
      <c r="D23" s="19">
        <v>23639.61</v>
      </c>
      <c r="E23" s="18">
        <f>D23*M3</f>
        <v>47276.85604</v>
      </c>
      <c r="F23" s="20">
        <v>25541.71</v>
      </c>
      <c r="G23" s="18">
        <f>F23*M3</f>
        <v>51080.86583</v>
      </c>
      <c r="H23" s="20">
        <v>33346.87</v>
      </c>
      <c r="I23" s="18">
        <f>H23*M3</f>
        <v>66690.40531</v>
      </c>
      <c r="J23" s="20">
        <v>34476.4</v>
      </c>
      <c r="K23" s="18">
        <f>J23*M3</f>
        <v>68949.35236</v>
      </c>
    </row>
    <row r="24" outlineLevel="1">
      <c r="A24" s="1">
        <v>18.0</v>
      </c>
      <c r="B24" s="17">
        <v>22044.44</v>
      </c>
      <c r="C24" s="18">
        <f>B24*M3</f>
        <v>44086.67556</v>
      </c>
      <c r="D24" s="19">
        <v>24378.49</v>
      </c>
      <c r="E24" s="18">
        <f>D24*M3</f>
        <v>48754.54215</v>
      </c>
      <c r="F24" s="20">
        <v>26463.7</v>
      </c>
      <c r="G24" s="18">
        <f>F24*M3</f>
        <v>52924.75363</v>
      </c>
      <c r="H24" s="20">
        <v>34654.07</v>
      </c>
      <c r="I24" s="18">
        <f>H24*M3</f>
        <v>69304.67459</v>
      </c>
      <c r="J24" s="20">
        <v>34476.4</v>
      </c>
      <c r="K24" s="18">
        <f>J24*M3</f>
        <v>68949.35236</v>
      </c>
    </row>
    <row r="25" outlineLevel="1">
      <c r="A25" s="1">
        <v>19.0</v>
      </c>
      <c r="B25" s="17">
        <v>22044.44</v>
      </c>
      <c r="C25" s="18">
        <f>B25*M3</f>
        <v>44086.67556</v>
      </c>
      <c r="D25" s="19">
        <v>24378.49</v>
      </c>
      <c r="E25" s="18">
        <f>D25*M3</f>
        <v>48754.54215</v>
      </c>
      <c r="F25" s="20">
        <v>26463.7</v>
      </c>
      <c r="G25" s="18">
        <f>F25*M3</f>
        <v>52924.75363</v>
      </c>
      <c r="H25" s="20">
        <v>34654.07</v>
      </c>
      <c r="I25" s="18">
        <f>H25*M3</f>
        <v>69304.67459</v>
      </c>
      <c r="J25" s="20">
        <v>35782.4</v>
      </c>
      <c r="K25" s="18">
        <f>J25*M3</f>
        <v>71561.22176</v>
      </c>
    </row>
    <row r="26" outlineLevel="1">
      <c r="A26" s="1">
        <v>20.0</v>
      </c>
      <c r="B26" s="17">
        <v>22555.13</v>
      </c>
      <c r="C26" s="18">
        <f>B26*M3</f>
        <v>45108.00449</v>
      </c>
      <c r="D26" s="19">
        <v>25117.37</v>
      </c>
      <c r="E26" s="18">
        <f>D26*M3</f>
        <v>50232.22826</v>
      </c>
      <c r="F26" s="20">
        <v>27385.69</v>
      </c>
      <c r="G26" s="18">
        <f>F26*M3</f>
        <v>54768.64143</v>
      </c>
      <c r="H26" s="20">
        <v>35961.27</v>
      </c>
      <c r="I26" s="18">
        <f>H26*M3</f>
        <v>71918.94387</v>
      </c>
      <c r="J26" s="20">
        <v>35782.4</v>
      </c>
      <c r="K26" s="18">
        <f>J26*M3</f>
        <v>71561.22176</v>
      </c>
    </row>
    <row r="27" outlineLevel="1">
      <c r="A27" s="1">
        <v>21.0</v>
      </c>
      <c r="B27" s="17">
        <v>22555.13</v>
      </c>
      <c r="C27" s="18">
        <f>B27*M3</f>
        <v>45108.00449</v>
      </c>
      <c r="D27" s="19">
        <v>25117.37</v>
      </c>
      <c r="E27" s="18">
        <f>D27*M3</f>
        <v>50232.22826</v>
      </c>
      <c r="F27" s="20">
        <v>27385.69</v>
      </c>
      <c r="G27" s="18">
        <f>F27*M3</f>
        <v>54768.64143</v>
      </c>
      <c r="H27" s="20">
        <v>35961.27</v>
      </c>
      <c r="I27" s="18">
        <f>H27*M3</f>
        <v>71918.94387</v>
      </c>
      <c r="J27" s="20">
        <v>37088.4</v>
      </c>
      <c r="K27" s="18">
        <f>J27*M3</f>
        <v>74173.09116</v>
      </c>
    </row>
    <row r="28" outlineLevel="1">
      <c r="A28" s="1">
        <v>22.0</v>
      </c>
      <c r="B28" s="17">
        <v>23065.82</v>
      </c>
      <c r="C28" s="18">
        <f>B28*M3</f>
        <v>46129.33342</v>
      </c>
      <c r="D28" s="19">
        <v>25856.25</v>
      </c>
      <c r="E28" s="18">
        <f>D28*M3</f>
        <v>51709.91438</v>
      </c>
      <c r="F28" s="20">
        <v>28307.68</v>
      </c>
      <c r="G28" s="18">
        <f>F28*M3</f>
        <v>56612.52923</v>
      </c>
      <c r="H28" s="20">
        <v>37268.55</v>
      </c>
      <c r="I28" s="18">
        <f>H28*M3</f>
        <v>74533.37315</v>
      </c>
      <c r="J28" s="20">
        <v>37088.4</v>
      </c>
      <c r="K28" s="18">
        <f>J28*M3</f>
        <v>74173.09116</v>
      </c>
    </row>
    <row r="29" outlineLevel="1">
      <c r="A29" s="1">
        <v>23.0</v>
      </c>
      <c r="B29" s="17">
        <v>23065.82</v>
      </c>
      <c r="C29" s="18">
        <f>B29*M3</f>
        <v>46129.33342</v>
      </c>
      <c r="D29" s="19">
        <v>25856.25</v>
      </c>
      <c r="E29" s="18">
        <f>D29*M3</f>
        <v>51709.91438</v>
      </c>
      <c r="F29" s="20">
        <v>28307.68</v>
      </c>
      <c r="G29" s="18">
        <f>F29*M3</f>
        <v>56612.52923</v>
      </c>
      <c r="H29" s="20">
        <v>37268.55</v>
      </c>
      <c r="I29" s="18">
        <f>H29*M3</f>
        <v>74533.37315</v>
      </c>
      <c r="J29" s="20">
        <v>38394.4</v>
      </c>
      <c r="K29" s="18">
        <f>J29*M3</f>
        <v>76784.96056</v>
      </c>
    </row>
    <row r="30" outlineLevel="1">
      <c r="A30" s="1">
        <v>24.0</v>
      </c>
      <c r="B30" s="17">
        <v>23576.51</v>
      </c>
      <c r="C30" s="18">
        <f>B30*M3</f>
        <v>47150.66235</v>
      </c>
      <c r="D30" s="19">
        <v>26595.21</v>
      </c>
      <c r="E30" s="18">
        <f>D30*M3</f>
        <v>53187.76048</v>
      </c>
      <c r="F30" s="20">
        <v>29229.68</v>
      </c>
      <c r="G30" s="18">
        <f>F30*M3</f>
        <v>58456.43703</v>
      </c>
      <c r="H30" s="20">
        <v>37921.55</v>
      </c>
      <c r="I30" s="18">
        <f>H30*M3</f>
        <v>75839.30785</v>
      </c>
      <c r="J30" s="20">
        <v>38394.4</v>
      </c>
      <c r="K30" s="18">
        <f>J30*M3</f>
        <v>76784.96056</v>
      </c>
    </row>
    <row r="31" outlineLevel="1">
      <c r="A31" s="1">
        <v>25.0</v>
      </c>
      <c r="B31" s="17">
        <v>23576.51</v>
      </c>
      <c r="C31" s="18">
        <f>B31*M3</f>
        <v>47150.66235</v>
      </c>
      <c r="D31" s="19">
        <v>26595.21</v>
      </c>
      <c r="E31" s="18">
        <f>D31*M3</f>
        <v>53187.76048</v>
      </c>
      <c r="F31" s="20">
        <v>29229.68</v>
      </c>
      <c r="G31" s="18">
        <f>F31*M3</f>
        <v>58456.43703</v>
      </c>
      <c r="H31" s="20">
        <v>37921.55</v>
      </c>
      <c r="I31" s="18">
        <f>H31*M3</f>
        <v>75839.30785</v>
      </c>
      <c r="J31" s="20">
        <v>39700.4</v>
      </c>
      <c r="K31" s="18">
        <f>J31*M3</f>
        <v>79396.82996</v>
      </c>
    </row>
    <row r="32" outlineLevel="1">
      <c r="A32" s="1">
        <v>26.0</v>
      </c>
      <c r="B32" s="17">
        <v>24087.3</v>
      </c>
      <c r="C32" s="18">
        <f>B32*M3</f>
        <v>48172.19127</v>
      </c>
      <c r="D32" s="19">
        <v>26966.74</v>
      </c>
      <c r="E32" s="18">
        <f>D32*M3</f>
        <v>53930.78333</v>
      </c>
      <c r="F32" s="20">
        <v>29691.28</v>
      </c>
      <c r="G32" s="18">
        <f>F32*M3</f>
        <v>59379.59087</v>
      </c>
      <c r="H32" s="20">
        <v>37921.55</v>
      </c>
      <c r="I32" s="18">
        <f>H32*M3</f>
        <v>75839.30785</v>
      </c>
      <c r="J32" s="20">
        <v>39700.4</v>
      </c>
      <c r="K32" s="18">
        <f>J32*M3</f>
        <v>79396.82996</v>
      </c>
    </row>
    <row r="33" outlineLevel="1">
      <c r="A33" s="1">
        <v>27.0</v>
      </c>
      <c r="B33" s="17">
        <v>24087.3</v>
      </c>
      <c r="C33" s="18">
        <f>B33*M3</f>
        <v>48172.19127</v>
      </c>
      <c r="D33" s="19">
        <v>26966.74</v>
      </c>
      <c r="E33" s="18">
        <f>D33*M3</f>
        <v>53930.78333</v>
      </c>
      <c r="F33" s="20">
        <v>29691.28</v>
      </c>
      <c r="G33" s="18">
        <f>F33*M3</f>
        <v>59379.59087</v>
      </c>
      <c r="H33" s="21">
        <v>37921.55</v>
      </c>
      <c r="I33" s="18">
        <f>H33*M3</f>
        <v>75839.30785</v>
      </c>
      <c r="J33" s="20">
        <v>40353.4</v>
      </c>
      <c r="K33" s="18">
        <f>J33*M3</f>
        <v>80702.76466</v>
      </c>
    </row>
    <row r="34" outlineLevel="1">
      <c r="A34" s="1">
        <v>28.0</v>
      </c>
      <c r="B34" s="17">
        <v>24368.7</v>
      </c>
      <c r="C34" s="18">
        <f>B34*M3</f>
        <v>48734.96313</v>
      </c>
      <c r="D34" s="19">
        <v>26966.74</v>
      </c>
      <c r="E34" s="18">
        <f>D34*M3</f>
        <v>53930.78333</v>
      </c>
      <c r="F34" s="20">
        <v>29691.28</v>
      </c>
      <c r="G34" s="18">
        <f>F34*M3</f>
        <v>59379.59087</v>
      </c>
      <c r="H34" s="21">
        <v>37921.55</v>
      </c>
      <c r="I34" s="18">
        <f>H34*M3</f>
        <v>75839.30785</v>
      </c>
      <c r="J34" s="20">
        <v>40353.4</v>
      </c>
      <c r="K34" s="18">
        <f>J34*M3</f>
        <v>80702.76466</v>
      </c>
    </row>
    <row r="35" outlineLevel="1">
      <c r="A35" s="1">
        <v>29.0</v>
      </c>
      <c r="B35" s="17">
        <v>24368.7</v>
      </c>
      <c r="C35" s="18">
        <f>B35*M3</f>
        <v>48734.96313</v>
      </c>
      <c r="D35" s="22">
        <v>26966.74</v>
      </c>
      <c r="E35" s="18">
        <f>D35*M3</f>
        <v>53930.78333</v>
      </c>
      <c r="F35" s="20">
        <v>29691.28</v>
      </c>
      <c r="G35" s="18">
        <f>F35*M3</f>
        <v>59379.59087</v>
      </c>
      <c r="H35" s="21">
        <v>37921.55</v>
      </c>
      <c r="I35" s="18">
        <f>H35*M3</f>
        <v>75839.30785</v>
      </c>
      <c r="J35" s="20">
        <v>40353.4</v>
      </c>
      <c r="K35" s="18">
        <f>J35*M3</f>
        <v>80702.76466</v>
      </c>
    </row>
    <row r="36" outlineLevel="1">
      <c r="A36" s="1">
        <v>30.0</v>
      </c>
      <c r="B36" s="17">
        <v>24368.7</v>
      </c>
      <c r="C36" s="18">
        <f>B36*M3</f>
        <v>48734.96313</v>
      </c>
      <c r="D36" s="22">
        <v>26966.74</v>
      </c>
      <c r="E36" s="18">
        <f>D36*M3</f>
        <v>53930.78333</v>
      </c>
      <c r="F36" s="20">
        <v>29691.28</v>
      </c>
      <c r="G36" s="18">
        <f>F36*M3</f>
        <v>59379.59087</v>
      </c>
      <c r="H36" s="21">
        <v>37921.55</v>
      </c>
      <c r="I36" s="18">
        <f>H36*M3</f>
        <v>75839.30785</v>
      </c>
      <c r="J36" s="20">
        <v>40353.4</v>
      </c>
      <c r="K36" s="18">
        <f>J36*M3</f>
        <v>80702.76466</v>
      </c>
    </row>
    <row r="37" outlineLevel="1">
      <c r="A37" s="1">
        <v>31.0</v>
      </c>
      <c r="B37" s="17">
        <v>24368.7</v>
      </c>
      <c r="C37" s="18">
        <f>B37*M3</f>
        <v>48734.96313</v>
      </c>
      <c r="D37" s="22">
        <v>26966.74</v>
      </c>
      <c r="E37" s="18">
        <f>D37*M3</f>
        <v>53930.78333</v>
      </c>
      <c r="F37" s="20">
        <v>29691.28</v>
      </c>
      <c r="G37" s="18">
        <f>F37*M3</f>
        <v>59379.59087</v>
      </c>
      <c r="H37" s="21">
        <v>37921.55</v>
      </c>
      <c r="I37" s="18">
        <f>H37*M3</f>
        <v>75839.30785</v>
      </c>
      <c r="J37" s="20">
        <v>40353.4</v>
      </c>
      <c r="K37" s="18">
        <f>J37*M3</f>
        <v>80702.76466</v>
      </c>
    </row>
    <row r="38" outlineLevel="1">
      <c r="A38" s="1">
        <v>32.0</v>
      </c>
      <c r="B38" s="17">
        <v>24368.7</v>
      </c>
      <c r="C38" s="18">
        <f>B38*M3</f>
        <v>48734.96313</v>
      </c>
      <c r="D38" s="22">
        <v>26966.74</v>
      </c>
      <c r="E38" s="18">
        <f>D38*M3</f>
        <v>53930.78333</v>
      </c>
      <c r="F38" s="20">
        <v>29691.28</v>
      </c>
      <c r="G38" s="18">
        <f>F38*M3</f>
        <v>59379.59087</v>
      </c>
      <c r="H38" s="21">
        <v>37921.55</v>
      </c>
      <c r="I38" s="18">
        <f>H38*M3</f>
        <v>75839.30785</v>
      </c>
      <c r="J38" s="20">
        <v>40353.4</v>
      </c>
      <c r="K38" s="18">
        <f>J38*M3</f>
        <v>80702.76466</v>
      </c>
    </row>
    <row r="39" outlineLevel="1">
      <c r="A39" s="1">
        <v>33.0</v>
      </c>
      <c r="B39" s="17">
        <v>24368.7</v>
      </c>
      <c r="C39" s="18">
        <f>B39*M3</f>
        <v>48734.96313</v>
      </c>
      <c r="D39" s="22">
        <v>26966.74</v>
      </c>
      <c r="E39" s="18">
        <f>D39*M3</f>
        <v>53930.78333</v>
      </c>
      <c r="F39" s="20">
        <v>29691.28</v>
      </c>
      <c r="G39" s="18">
        <f>F39*M3</f>
        <v>59379.59087</v>
      </c>
      <c r="H39" s="21">
        <v>37921.55</v>
      </c>
      <c r="I39" s="18">
        <f>H39*M3</f>
        <v>75839.30785</v>
      </c>
      <c r="J39" s="20">
        <v>40353.4</v>
      </c>
      <c r="K39" s="18">
        <f>J39*M3</f>
        <v>80702.76466</v>
      </c>
    </row>
    <row r="40" outlineLevel="1">
      <c r="A40" s="1">
        <v>34.0</v>
      </c>
      <c r="B40" s="17">
        <v>24368.7</v>
      </c>
      <c r="C40" s="18">
        <f>B40*M3</f>
        <v>48734.96313</v>
      </c>
      <c r="D40" s="22">
        <v>26966.74</v>
      </c>
      <c r="E40" s="18">
        <f>D40*M3</f>
        <v>53930.78333</v>
      </c>
      <c r="F40" s="20">
        <v>29691.28</v>
      </c>
      <c r="G40" s="18">
        <f>F40*M3</f>
        <v>59379.59087</v>
      </c>
      <c r="H40" s="21">
        <v>37921.55</v>
      </c>
      <c r="I40" s="18">
        <f>H40*M3</f>
        <v>75839.30785</v>
      </c>
      <c r="J40" s="20">
        <v>40353.4</v>
      </c>
      <c r="K40" s="18">
        <f>J40*M3</f>
        <v>80702.76466</v>
      </c>
    </row>
    <row r="41" outlineLevel="1">
      <c r="A41" s="1">
        <v>35.0</v>
      </c>
      <c r="B41" s="17">
        <v>24368.7</v>
      </c>
      <c r="C41" s="18">
        <f>B41*M3</f>
        <v>48734.96313</v>
      </c>
      <c r="D41" s="22">
        <v>26966.74</v>
      </c>
      <c r="E41" s="18">
        <f>D41*M3</f>
        <v>53930.78333</v>
      </c>
      <c r="F41" s="20">
        <v>29691.28</v>
      </c>
      <c r="G41" s="18">
        <f>F41*M3</f>
        <v>59379.59087</v>
      </c>
      <c r="H41" s="21">
        <v>37921.55</v>
      </c>
      <c r="I41" s="18">
        <f>H41*M3</f>
        <v>75839.30785</v>
      </c>
      <c r="J41" s="20">
        <v>40353.4</v>
      </c>
      <c r="K41" s="18">
        <f>J41*M3</f>
        <v>80702.76466</v>
      </c>
    </row>
    <row r="42" outlineLevel="1">
      <c r="A42" s="1">
        <v>36.0</v>
      </c>
      <c r="B42" s="17">
        <v>24368.7</v>
      </c>
      <c r="C42" s="18">
        <f>B42*M3</f>
        <v>48734.96313</v>
      </c>
      <c r="D42" s="22">
        <v>26966.74</v>
      </c>
      <c r="E42" s="18">
        <f>D42*M3</f>
        <v>53930.78333</v>
      </c>
      <c r="F42" s="20">
        <v>29691.28</v>
      </c>
      <c r="G42" s="18">
        <f>F42*M3</f>
        <v>59379.59087</v>
      </c>
      <c r="H42" s="21">
        <v>37921.55</v>
      </c>
      <c r="I42" s="18">
        <f>H42*M3</f>
        <v>75839.30785</v>
      </c>
      <c r="J42" s="20">
        <v>40353.4</v>
      </c>
      <c r="K42" s="18">
        <f>J42*M3</f>
        <v>80702.76466</v>
      </c>
    </row>
    <row r="43" outlineLevel="1">
      <c r="A43" s="1">
        <v>37.0</v>
      </c>
      <c r="B43" s="17">
        <v>24368.7</v>
      </c>
      <c r="C43" s="18">
        <f>B43*M3</f>
        <v>48734.96313</v>
      </c>
      <c r="D43" s="22">
        <v>26966.74</v>
      </c>
      <c r="E43" s="18">
        <f>D43*M3</f>
        <v>53930.78333</v>
      </c>
      <c r="F43" s="20">
        <v>29691.28</v>
      </c>
      <c r="G43" s="18">
        <f>F43*M3</f>
        <v>59379.59087</v>
      </c>
      <c r="H43" s="21">
        <v>37921.55</v>
      </c>
      <c r="I43" s="18">
        <f>H43*M3</f>
        <v>75839.30785</v>
      </c>
      <c r="J43" s="20">
        <v>40353.4</v>
      </c>
      <c r="K43" s="18">
        <f>J43*M3</f>
        <v>80702.76466</v>
      </c>
    </row>
    <row r="44" outlineLevel="1">
      <c r="A44" s="1">
        <v>38.0</v>
      </c>
      <c r="B44" s="17">
        <v>24368.7</v>
      </c>
      <c r="C44" s="18">
        <f>B44*M3</f>
        <v>48734.96313</v>
      </c>
      <c r="D44" s="22">
        <v>26966.74</v>
      </c>
      <c r="E44" s="18">
        <f>D44*M3</f>
        <v>53930.78333</v>
      </c>
      <c r="F44" s="20">
        <v>29691.28</v>
      </c>
      <c r="G44" s="18">
        <f>F44*M3</f>
        <v>59379.59087</v>
      </c>
      <c r="H44" s="21">
        <v>37921.55</v>
      </c>
      <c r="I44" s="18">
        <f>H44*M3</f>
        <v>75839.30785</v>
      </c>
      <c r="J44" s="20">
        <v>40353.4</v>
      </c>
      <c r="K44" s="18">
        <f>J44*M3</f>
        <v>80702.76466</v>
      </c>
    </row>
    <row r="45" outlineLevel="1">
      <c r="A45" s="1">
        <v>39.0</v>
      </c>
      <c r="B45" s="17">
        <v>24368.7</v>
      </c>
      <c r="C45" s="18">
        <f>B45*M3</f>
        <v>48734.96313</v>
      </c>
      <c r="D45" s="22">
        <v>26966.74</v>
      </c>
      <c r="E45" s="18">
        <f>D45*M3</f>
        <v>53930.78333</v>
      </c>
      <c r="F45" s="20">
        <v>29691.28</v>
      </c>
      <c r="G45" s="18">
        <f>F45*M3</f>
        <v>59379.59087</v>
      </c>
      <c r="H45" s="21">
        <v>37921.55</v>
      </c>
      <c r="I45" s="18">
        <f>H45*M3</f>
        <v>75839.30785</v>
      </c>
      <c r="J45" s="20">
        <v>40353.4</v>
      </c>
      <c r="K45" s="18">
        <f>J45*M3</f>
        <v>80702.76466</v>
      </c>
    </row>
    <row r="46" outlineLevel="1">
      <c r="A46" s="23">
        <v>40.0</v>
      </c>
      <c r="B46" s="24">
        <v>24368.7</v>
      </c>
      <c r="C46" s="25">
        <f>B46*M3</f>
        <v>48734.96313</v>
      </c>
      <c r="D46" s="26">
        <v>26966.74</v>
      </c>
      <c r="E46" s="25">
        <f>D46*M3</f>
        <v>53930.78333</v>
      </c>
      <c r="F46" s="27">
        <v>29691.28</v>
      </c>
      <c r="G46" s="25">
        <f>F46*M3</f>
        <v>59379.59087</v>
      </c>
      <c r="H46" s="28">
        <v>37921.55</v>
      </c>
      <c r="I46" s="25">
        <f>H46*M3</f>
        <v>75839.30785</v>
      </c>
      <c r="J46" s="27">
        <v>40353.4</v>
      </c>
      <c r="K46" s="25">
        <f>J46*M3</f>
        <v>80702.76466</v>
      </c>
    </row>
    <row r="47" ht="32.25" customHeight="1">
      <c r="A47" s="29" t="s">
        <v>23</v>
      </c>
      <c r="B47" s="30">
        <f t="shared" ref="B47:D47" si="1"> SUM(B6:B46)</f>
        <v>898289.32</v>
      </c>
      <c r="C47" s="30">
        <f t="shared" si="1"/>
        <v>1796488.811</v>
      </c>
      <c r="D47" s="31">
        <f t="shared" si="1"/>
        <v>980709.36</v>
      </c>
      <c r="E47" s="31">
        <f>SUM(E6:E46)</f>
        <v>1961320.649</v>
      </c>
      <c r="F47" s="32">
        <f> SUM(F6:F46)</f>
        <v>1061510.2</v>
      </c>
      <c r="G47" s="33">
        <f>SUM(G6:G46)</f>
        <v>2122914.249</v>
      </c>
      <c r="H47" s="34">
        <f> SUM(H6:H46)</f>
        <v>1366559.39</v>
      </c>
      <c r="I47" s="34">
        <f>SUM(I6:I46)</f>
        <v>2732982.124</v>
      </c>
      <c r="J47" s="35">
        <f t="shared" ref="J47:K47" si="2"> SUM(J6:J46)</f>
        <v>1417180.16</v>
      </c>
      <c r="K47" s="35">
        <f t="shared" si="2"/>
        <v>2834218.602</v>
      </c>
    </row>
    <row r="48" ht="41.25" customHeight="1"/>
    <row r="49">
      <c r="A49" s="36" t="s">
        <v>24</v>
      </c>
      <c r="B49" s="37" t="s">
        <v>18</v>
      </c>
      <c r="C49" s="38" t="s">
        <v>19</v>
      </c>
      <c r="D49" s="38" t="s">
        <v>19</v>
      </c>
      <c r="E49" s="39" t="s">
        <v>20</v>
      </c>
      <c r="F49" s="39" t="s">
        <v>20</v>
      </c>
      <c r="G49" s="40" t="s">
        <v>21</v>
      </c>
      <c r="H49" s="40" t="s">
        <v>21</v>
      </c>
      <c r="I49" s="41" t="s">
        <v>22</v>
      </c>
    </row>
    <row r="50" ht="24.0" customHeight="1">
      <c r="A50" s="42"/>
      <c r="B50" s="43">
        <f>E47-C47</f>
        <v>164831.838</v>
      </c>
      <c r="C50" s="44"/>
      <c r="D50" s="45">
        <f>G47-E47</f>
        <v>161593.5999</v>
      </c>
      <c r="E50" s="44"/>
      <c r="F50" s="46">
        <f>I47-G47</f>
        <v>610067.8751</v>
      </c>
      <c r="G50" s="44"/>
      <c r="H50" s="47">
        <f>K47-I47</f>
        <v>101236.4779</v>
      </c>
      <c r="I50" s="44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</row>
    <row r="51" ht="24.0" customHeight="1">
      <c r="A51" s="48" t="s">
        <v>25</v>
      </c>
      <c r="B51" s="49">
        <f>E47/C47*100-100</f>
        <v>9.175222077</v>
      </c>
      <c r="C51" s="50"/>
      <c r="D51" s="51">
        <f>G47/E47*100-100</f>
        <v>8.239019968</v>
      </c>
      <c r="E51" s="50"/>
      <c r="F51" s="52">
        <f>I47/G47*100-100</f>
        <v>28.73728298</v>
      </c>
      <c r="G51" s="50"/>
      <c r="H51" s="53">
        <f>K47/I47*100-100</f>
        <v>3.704249546</v>
      </c>
      <c r="I51" s="50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</row>
    <row r="52" ht="24.0" customHeight="1">
      <c r="A52" s="48"/>
      <c r="B52" s="54">
        <f>B50/480</f>
        <v>343.3996625</v>
      </c>
      <c r="C52" s="55"/>
      <c r="D52" s="56">
        <f>D50/480</f>
        <v>336.6533332</v>
      </c>
      <c r="E52" s="55"/>
      <c r="F52" s="57">
        <f>F50/480</f>
        <v>1270.97474</v>
      </c>
      <c r="G52" s="55"/>
      <c r="H52" s="58">
        <f>H50/480</f>
        <v>210.909329</v>
      </c>
      <c r="I52" s="55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</row>
    <row r="53">
      <c r="B53" s="59" t="s">
        <v>18</v>
      </c>
      <c r="C53" s="60" t="s">
        <v>20</v>
      </c>
      <c r="D53" s="61" t="s">
        <v>19</v>
      </c>
      <c r="E53" s="62" t="s">
        <v>21</v>
      </c>
      <c r="F53" s="60" t="s">
        <v>20</v>
      </c>
      <c r="G53" s="63" t="s">
        <v>22</v>
      </c>
    </row>
    <row r="54" ht="24.0" customHeight="1">
      <c r="A54" s="42"/>
      <c r="B54" s="43">
        <f>G47-C47</f>
        <v>326425.4379</v>
      </c>
      <c r="C54" s="44"/>
      <c r="D54" s="43">
        <f>I47-E47</f>
        <v>771661.475</v>
      </c>
      <c r="E54" s="44"/>
      <c r="F54" s="47">
        <f>K47-G47</f>
        <v>711304.353</v>
      </c>
      <c r="G54" s="44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</row>
    <row r="55" ht="24.0" customHeight="1">
      <c r="A55" s="48" t="s">
        <v>25</v>
      </c>
      <c r="B55" s="49">
        <f>G47/C47*100-100</f>
        <v>18.17019042</v>
      </c>
      <c r="C55" s="50"/>
      <c r="D55" s="49">
        <f>I47/E47*100-100</f>
        <v>39.34397343</v>
      </c>
      <c r="E55" s="50"/>
      <c r="F55" s="53">
        <f>K47/G47*100-100</f>
        <v>33.5060332</v>
      </c>
      <c r="G55" s="5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</row>
    <row r="56" ht="24.0" customHeight="1">
      <c r="A56" s="48"/>
      <c r="B56" s="54">
        <f>B54/480</f>
        <v>680.0529956</v>
      </c>
      <c r="C56" s="55"/>
      <c r="D56" s="54">
        <f>D54/480</f>
        <v>1607.628073</v>
      </c>
      <c r="E56" s="55"/>
      <c r="F56" s="58">
        <f>F54/480</f>
        <v>1481.884069</v>
      </c>
      <c r="G56" s="5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</row>
    <row r="57">
      <c r="B57" s="59" t="s">
        <v>18</v>
      </c>
      <c r="C57" s="62" t="s">
        <v>21</v>
      </c>
      <c r="D57" s="61" t="s">
        <v>19</v>
      </c>
      <c r="E57" s="63" t="s">
        <v>22</v>
      </c>
    </row>
    <row r="58" ht="24.0" customHeight="1">
      <c r="A58" s="42"/>
      <c r="B58" s="43">
        <f>I47-C47</f>
        <v>936493.313</v>
      </c>
      <c r="C58" s="44"/>
      <c r="D58" s="43">
        <f>K47-E47</f>
        <v>872897.9529</v>
      </c>
      <c r="E58" s="44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</row>
    <row r="59" ht="24.0" customHeight="1">
      <c r="A59" s="48" t="s">
        <v>25</v>
      </c>
      <c r="B59" s="49">
        <f>I47/C47*100-100</f>
        <v>52.12909244</v>
      </c>
      <c r="C59" s="50"/>
      <c r="D59" s="49">
        <f>K47/E47*100-100</f>
        <v>44.50562193</v>
      </c>
      <c r="E59" s="50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</row>
    <row r="60" ht="24.0" customHeight="1">
      <c r="A60" s="48"/>
      <c r="B60" s="54">
        <f>B58/480</f>
        <v>1951.027735</v>
      </c>
      <c r="C60" s="55"/>
      <c r="D60" s="54">
        <f>D58/480</f>
        <v>1818.537402</v>
      </c>
      <c r="E60" s="55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</row>
    <row r="61">
      <c r="B61" s="59" t="s">
        <v>18</v>
      </c>
      <c r="C61" s="63" t="s">
        <v>22</v>
      </c>
    </row>
    <row r="62" ht="24.0" customHeight="1">
      <c r="A62" s="42"/>
      <c r="B62" s="43">
        <f>K47-C47</f>
        <v>1037729.791</v>
      </c>
      <c r="C62" s="44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</row>
    <row r="63" ht="24.0" customHeight="1">
      <c r="A63" s="48" t="s">
        <v>25</v>
      </c>
      <c r="B63" s="49">
        <f>K47/C47*100-100</f>
        <v>57.76433366</v>
      </c>
      <c r="C63" s="50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</row>
    <row r="64" ht="24.0" customHeight="1">
      <c r="A64" s="48"/>
      <c r="B64" s="54">
        <f>B62/480</f>
        <v>2161.937064</v>
      </c>
      <c r="C64" s="55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</row>
  </sheetData>
  <mergeCells count="30">
    <mergeCell ref="B50:C50"/>
    <mergeCell ref="D50:E50"/>
    <mergeCell ref="F50:G50"/>
    <mergeCell ref="H50:I50"/>
    <mergeCell ref="D51:E51"/>
    <mergeCell ref="F51:G51"/>
    <mergeCell ref="H51:I51"/>
    <mergeCell ref="B51:C51"/>
    <mergeCell ref="B52:C52"/>
    <mergeCell ref="D52:E52"/>
    <mergeCell ref="F52:G52"/>
    <mergeCell ref="H52:I52"/>
    <mergeCell ref="D54:E54"/>
    <mergeCell ref="F54:G54"/>
    <mergeCell ref="B54:C54"/>
    <mergeCell ref="B55:C55"/>
    <mergeCell ref="D55:E55"/>
    <mergeCell ref="F55:G55"/>
    <mergeCell ref="B56:C56"/>
    <mergeCell ref="D56:E56"/>
    <mergeCell ref="F56:G56"/>
    <mergeCell ref="B63:C63"/>
    <mergeCell ref="B64:C64"/>
    <mergeCell ref="B58:C58"/>
    <mergeCell ref="D58:E58"/>
    <mergeCell ref="B59:C59"/>
    <mergeCell ref="D59:E59"/>
    <mergeCell ref="B60:C60"/>
    <mergeCell ref="D60:E60"/>
    <mergeCell ref="B62:C6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 outlineLevelRow="1"/>
  <cols>
    <col customWidth="1" min="1" max="1" width="19.38"/>
  </cols>
  <sheetData>
    <row r="1">
      <c r="B1" s="1" t="s">
        <v>0</v>
      </c>
      <c r="C1" s="1" t="s">
        <v>1</v>
      </c>
      <c r="D1" s="1" t="s">
        <v>0</v>
      </c>
      <c r="E1" s="1" t="s">
        <v>1</v>
      </c>
      <c r="F1" s="1" t="s">
        <v>0</v>
      </c>
      <c r="G1" s="1" t="s">
        <v>1</v>
      </c>
      <c r="H1" s="1" t="s">
        <v>0</v>
      </c>
      <c r="I1" s="1" t="s">
        <v>1</v>
      </c>
      <c r="J1" s="1" t="s">
        <v>0</v>
      </c>
      <c r="K1" s="1" t="s">
        <v>1</v>
      </c>
    </row>
    <row r="2">
      <c r="B2" s="1" t="s">
        <v>2</v>
      </c>
      <c r="C2" s="1"/>
      <c r="D2" s="1" t="s">
        <v>3</v>
      </c>
      <c r="E2" s="1"/>
      <c r="F2" s="1" t="s">
        <v>4</v>
      </c>
      <c r="G2" s="1"/>
      <c r="H2" s="1" t="s">
        <v>5</v>
      </c>
    </row>
    <row r="3">
      <c r="B3" s="2" t="s">
        <v>6</v>
      </c>
      <c r="C3" s="2"/>
      <c r="D3" s="2" t="s">
        <v>7</v>
      </c>
      <c r="E3" s="2"/>
      <c r="F3" s="2" t="s">
        <v>8</v>
      </c>
      <c r="G3" s="2"/>
      <c r="H3" s="2" t="s">
        <v>9</v>
      </c>
      <c r="I3" s="2"/>
      <c r="J3" s="2" t="s">
        <v>10</v>
      </c>
      <c r="K3" s="2"/>
      <c r="L3" s="3" t="s">
        <v>11</v>
      </c>
      <c r="M3" s="4">
        <v>2.0399</v>
      </c>
      <c r="N3" s="5" t="s">
        <v>12</v>
      </c>
    </row>
    <row r="4">
      <c r="B4" s="6" t="s">
        <v>13</v>
      </c>
      <c r="C4" s="6"/>
      <c r="D4" s="6" t="s">
        <v>14</v>
      </c>
      <c r="E4" s="6"/>
      <c r="F4" s="6" t="s">
        <v>15</v>
      </c>
      <c r="G4" s="6"/>
      <c r="H4" s="6" t="s">
        <v>16</v>
      </c>
      <c r="I4" s="6"/>
      <c r="J4" s="6" t="s">
        <v>17</v>
      </c>
      <c r="K4" s="6"/>
    </row>
    <row r="5" ht="30.0" customHeight="1">
      <c r="B5" s="7" t="s">
        <v>18</v>
      </c>
      <c r="C5" s="8"/>
      <c r="D5" s="9" t="s">
        <v>19</v>
      </c>
      <c r="E5" s="8"/>
      <c r="F5" s="10" t="s">
        <v>20</v>
      </c>
      <c r="G5" s="8"/>
      <c r="H5" s="11" t="s">
        <v>21</v>
      </c>
      <c r="I5" s="8"/>
      <c r="J5" s="12" t="s">
        <v>22</v>
      </c>
      <c r="K5" s="8"/>
    </row>
    <row r="6" outlineLevel="1">
      <c r="A6" s="1">
        <v>0.0</v>
      </c>
      <c r="B6" s="13">
        <v>17448.23</v>
      </c>
      <c r="C6" s="14">
        <f>B6*M3</f>
        <v>35592.64438</v>
      </c>
      <c r="D6" s="15">
        <v>17728.57</v>
      </c>
      <c r="E6" s="14">
        <f>D6*M3</f>
        <v>36164.50994</v>
      </c>
      <c r="F6" s="16">
        <v>18165.79</v>
      </c>
      <c r="G6" s="14">
        <f>F6*M3</f>
        <v>37056.39502</v>
      </c>
      <c r="H6" s="16">
        <v>22889.27</v>
      </c>
      <c r="I6" s="14">
        <f>H6*M3</f>
        <v>46691.82187</v>
      </c>
      <c r="J6" s="15">
        <v>23240.28</v>
      </c>
      <c r="K6" s="14">
        <f>J6*M3</f>
        <v>47407.84717</v>
      </c>
    </row>
    <row r="7" outlineLevel="1">
      <c r="A7" s="1">
        <v>1.0</v>
      </c>
      <c r="B7" s="17">
        <v>17448.23</v>
      </c>
      <c r="C7" s="18">
        <f>B7*M3</f>
        <v>35592.64438</v>
      </c>
      <c r="D7" s="19">
        <v>17728.57</v>
      </c>
      <c r="E7" s="18">
        <f>D7*M3</f>
        <v>36164.50994</v>
      </c>
      <c r="F7" s="20">
        <v>18165.79</v>
      </c>
      <c r="G7" s="18">
        <f>F7*M3</f>
        <v>37056.39502</v>
      </c>
      <c r="H7" s="20">
        <v>22889.27</v>
      </c>
      <c r="I7" s="18">
        <f>H7*M3</f>
        <v>46691.82187</v>
      </c>
      <c r="J7" s="20">
        <v>23938.32</v>
      </c>
      <c r="K7" s="18">
        <f>J7*M3</f>
        <v>48831.77897</v>
      </c>
    </row>
    <row r="8" outlineLevel="1">
      <c r="A8" s="1">
        <v>2.0</v>
      </c>
      <c r="B8" s="17">
        <v>17958.92</v>
      </c>
      <c r="C8" s="18">
        <f>B8*M3</f>
        <v>36634.40091</v>
      </c>
      <c r="D8" s="19">
        <v>18467.45</v>
      </c>
      <c r="E8" s="18">
        <f>D8*M3</f>
        <v>37671.75126</v>
      </c>
      <c r="F8" s="20">
        <v>19087.78</v>
      </c>
      <c r="G8" s="18">
        <f>F8*M3</f>
        <v>38937.16242</v>
      </c>
      <c r="H8" s="20">
        <v>24196.47</v>
      </c>
      <c r="I8" s="18">
        <f>H8*M3</f>
        <v>49358.37915</v>
      </c>
      <c r="J8" s="20">
        <v>24636.36</v>
      </c>
      <c r="K8" s="18">
        <f>J8*M3</f>
        <v>50255.71076</v>
      </c>
    </row>
    <row r="9" outlineLevel="1">
      <c r="A9" s="1">
        <v>3.0</v>
      </c>
      <c r="B9" s="17">
        <v>17958.92</v>
      </c>
      <c r="C9" s="18">
        <f>B9*M3</f>
        <v>36634.40091</v>
      </c>
      <c r="D9" s="19">
        <v>18467.45</v>
      </c>
      <c r="E9" s="18">
        <f>D9*M3</f>
        <v>37671.75126</v>
      </c>
      <c r="F9" s="20">
        <v>19087.78</v>
      </c>
      <c r="G9" s="18">
        <f>F9*M3</f>
        <v>38937.16242</v>
      </c>
      <c r="H9" s="20">
        <v>24196.47</v>
      </c>
      <c r="I9" s="18">
        <f>H9*M3</f>
        <v>49358.37915</v>
      </c>
      <c r="J9" s="20">
        <v>25334.4</v>
      </c>
      <c r="K9" s="18">
        <f>J9*M3</f>
        <v>51679.64256</v>
      </c>
    </row>
    <row r="10" outlineLevel="1">
      <c r="A10" s="1">
        <v>4.0</v>
      </c>
      <c r="B10" s="17">
        <v>18469.61</v>
      </c>
      <c r="C10" s="18">
        <f>B10*M3</f>
        <v>37676.15744</v>
      </c>
      <c r="D10" s="19">
        <v>19206.33</v>
      </c>
      <c r="E10" s="18">
        <f>D10*M3</f>
        <v>39178.99257</v>
      </c>
      <c r="F10" s="20">
        <v>20009.77</v>
      </c>
      <c r="G10" s="18">
        <f>F10*M3</f>
        <v>40817.92982</v>
      </c>
      <c r="H10" s="20">
        <v>25503.67</v>
      </c>
      <c r="I10" s="18">
        <f>H10*M3</f>
        <v>52024.93643</v>
      </c>
      <c r="J10" s="20">
        <v>25334.4</v>
      </c>
      <c r="K10" s="18">
        <f>J10*M3</f>
        <v>51679.64256</v>
      </c>
    </row>
    <row r="11" outlineLevel="1">
      <c r="A11" s="1">
        <v>5.0</v>
      </c>
      <c r="B11" s="17">
        <v>18469.61</v>
      </c>
      <c r="C11" s="18">
        <f>B11*M3</f>
        <v>37676.15744</v>
      </c>
      <c r="D11" s="19">
        <v>19206.33</v>
      </c>
      <c r="E11" s="18">
        <f>D11*M3</f>
        <v>39178.99257</v>
      </c>
      <c r="F11" s="20">
        <v>20009.77</v>
      </c>
      <c r="G11" s="18">
        <f>F11*M3</f>
        <v>40817.92982</v>
      </c>
      <c r="H11" s="20">
        <v>25503.67</v>
      </c>
      <c r="I11" s="18">
        <f>H11*M3</f>
        <v>52024.93643</v>
      </c>
      <c r="J11" s="20">
        <v>26640.4</v>
      </c>
      <c r="K11" s="18">
        <f>J11*M3</f>
        <v>54343.75196</v>
      </c>
    </row>
    <row r="12" outlineLevel="1">
      <c r="A12" s="1">
        <v>6.0</v>
      </c>
      <c r="B12" s="17">
        <v>18980.3</v>
      </c>
      <c r="C12" s="18">
        <f>B12*M3</f>
        <v>38717.91397</v>
      </c>
      <c r="D12" s="19">
        <v>19945.21</v>
      </c>
      <c r="E12" s="18">
        <f>D12*M3</f>
        <v>40686.23388</v>
      </c>
      <c r="F12" s="20">
        <v>20931.76</v>
      </c>
      <c r="G12" s="18">
        <f>F12*M3</f>
        <v>42698.69722</v>
      </c>
      <c r="H12" s="20">
        <v>26810.87</v>
      </c>
      <c r="I12" s="18">
        <f>H12*M3</f>
        <v>54691.49371</v>
      </c>
      <c r="J12" s="20">
        <v>26640.4</v>
      </c>
      <c r="K12" s="18">
        <f>J12*M3</f>
        <v>54343.75196</v>
      </c>
    </row>
    <row r="13" outlineLevel="1">
      <c r="A13" s="1">
        <v>7.0</v>
      </c>
      <c r="B13" s="17">
        <v>18980.3</v>
      </c>
      <c r="C13" s="18">
        <f>B13*M3</f>
        <v>38717.91397</v>
      </c>
      <c r="D13" s="19">
        <v>19945.21</v>
      </c>
      <c r="E13" s="18">
        <f>D13*M3</f>
        <v>40686.23388</v>
      </c>
      <c r="F13" s="20">
        <v>20931.76</v>
      </c>
      <c r="G13" s="18">
        <f>F13*M3</f>
        <v>42698.69722</v>
      </c>
      <c r="H13" s="20">
        <v>26810.87</v>
      </c>
      <c r="I13" s="18">
        <f>H13*M3</f>
        <v>54691.49371</v>
      </c>
      <c r="J13" s="20">
        <v>27946.4</v>
      </c>
      <c r="K13" s="18">
        <f>J13*M3</f>
        <v>57007.86136</v>
      </c>
    </row>
    <row r="14" outlineLevel="1">
      <c r="A14" s="1">
        <v>8.0</v>
      </c>
      <c r="B14" s="17">
        <v>19490.99</v>
      </c>
      <c r="C14" s="18">
        <f>B14*M3</f>
        <v>39759.6705</v>
      </c>
      <c r="D14" s="19">
        <v>20684.09</v>
      </c>
      <c r="E14" s="18">
        <f>D14*M3</f>
        <v>42193.47519</v>
      </c>
      <c r="F14" s="20">
        <v>21853.75</v>
      </c>
      <c r="G14" s="18">
        <f>F14*M3</f>
        <v>44579.46463</v>
      </c>
      <c r="H14" s="20">
        <v>28118.07</v>
      </c>
      <c r="I14" s="18">
        <f>H14*M3</f>
        <v>57358.05099</v>
      </c>
      <c r="J14" s="20">
        <v>27946.4</v>
      </c>
      <c r="K14" s="18">
        <f>J14*M3</f>
        <v>57007.86136</v>
      </c>
    </row>
    <row r="15" outlineLevel="1">
      <c r="A15" s="1">
        <v>9.0</v>
      </c>
      <c r="B15" s="17">
        <v>19490.99</v>
      </c>
      <c r="C15" s="18">
        <f>B15*M3</f>
        <v>39759.6705</v>
      </c>
      <c r="D15" s="19">
        <v>20684.09</v>
      </c>
      <c r="E15" s="18">
        <f>D15*M3</f>
        <v>42193.47519</v>
      </c>
      <c r="F15" s="20">
        <v>21853.75</v>
      </c>
      <c r="G15" s="18">
        <f>F15*M3</f>
        <v>44579.46463</v>
      </c>
      <c r="H15" s="20">
        <v>28118.07</v>
      </c>
      <c r="I15" s="18">
        <f>H15*M3</f>
        <v>57358.05099</v>
      </c>
      <c r="J15" s="20">
        <v>29252.4</v>
      </c>
      <c r="K15" s="18">
        <f>J15*M3</f>
        <v>59671.97076</v>
      </c>
    </row>
    <row r="16" outlineLevel="1">
      <c r="A16" s="1">
        <v>10.0</v>
      </c>
      <c r="B16" s="17">
        <v>20001.68</v>
      </c>
      <c r="C16" s="18">
        <f>B16*M3</f>
        <v>40801.42703</v>
      </c>
      <c r="D16" s="19">
        <v>21422.97</v>
      </c>
      <c r="E16" s="18">
        <f>D16*M3</f>
        <v>43700.7165</v>
      </c>
      <c r="F16" s="20">
        <v>22775.74</v>
      </c>
      <c r="G16" s="18">
        <f>F16*M3</f>
        <v>46460.23203</v>
      </c>
      <c r="H16" s="20">
        <v>29425.27</v>
      </c>
      <c r="I16" s="18">
        <f>H16*M3</f>
        <v>60024.60827</v>
      </c>
      <c r="J16" s="20">
        <v>29252.4</v>
      </c>
      <c r="K16" s="18">
        <f>J16*M3</f>
        <v>59671.97076</v>
      </c>
    </row>
    <row r="17" outlineLevel="1">
      <c r="A17" s="1">
        <v>11.0</v>
      </c>
      <c r="B17" s="17">
        <v>20001.68</v>
      </c>
      <c r="C17" s="18">
        <f>B17*M3</f>
        <v>40801.42703</v>
      </c>
      <c r="D17" s="19">
        <v>21422.97</v>
      </c>
      <c r="E17" s="18">
        <f>D17*M3</f>
        <v>43700.7165</v>
      </c>
      <c r="F17" s="20">
        <v>22775.74</v>
      </c>
      <c r="G17" s="18">
        <f>F17*M3</f>
        <v>46460.23203</v>
      </c>
      <c r="H17" s="20">
        <v>29425.27</v>
      </c>
      <c r="I17" s="18">
        <f>H17*M3</f>
        <v>60024.60827</v>
      </c>
      <c r="J17" s="20">
        <v>30558.4</v>
      </c>
      <c r="K17" s="18">
        <f>J17*M3</f>
        <v>62336.08016</v>
      </c>
    </row>
    <row r="18" outlineLevel="1">
      <c r="A18" s="1">
        <v>12.0</v>
      </c>
      <c r="B18" s="17">
        <v>20512.37</v>
      </c>
      <c r="C18" s="18">
        <f>B18*M3</f>
        <v>41843.18356</v>
      </c>
      <c r="D18" s="19">
        <v>22161.85</v>
      </c>
      <c r="E18" s="18">
        <f>D18*M3</f>
        <v>45207.95782</v>
      </c>
      <c r="F18" s="20">
        <v>23697.73</v>
      </c>
      <c r="G18" s="18">
        <f>F18*M3</f>
        <v>48340.99943</v>
      </c>
      <c r="H18" s="20">
        <v>30732.47</v>
      </c>
      <c r="I18" s="18">
        <f>H18*M3</f>
        <v>62691.16555</v>
      </c>
      <c r="J18" s="20">
        <v>30558.4</v>
      </c>
      <c r="K18" s="18">
        <f>J18*M3</f>
        <v>62336.08016</v>
      </c>
    </row>
    <row r="19" outlineLevel="1">
      <c r="A19" s="1">
        <v>13.0</v>
      </c>
      <c r="B19" s="17">
        <v>20512.37</v>
      </c>
      <c r="C19" s="18">
        <f>B19*M3</f>
        <v>41843.18356</v>
      </c>
      <c r="D19" s="19">
        <v>22161.85</v>
      </c>
      <c r="E19" s="18">
        <f>D19*M3</f>
        <v>45207.95782</v>
      </c>
      <c r="F19" s="20">
        <v>23697.73</v>
      </c>
      <c r="G19" s="18">
        <f>F19*M3</f>
        <v>48340.99943</v>
      </c>
      <c r="H19" s="20">
        <v>30732.47</v>
      </c>
      <c r="I19" s="18">
        <f>H19*M3</f>
        <v>62691.16555</v>
      </c>
      <c r="J19" s="20">
        <v>31864.4</v>
      </c>
      <c r="K19" s="18">
        <f>J19*M3</f>
        <v>65000.18956</v>
      </c>
    </row>
    <row r="20" outlineLevel="1">
      <c r="A20" s="1">
        <v>14.0</v>
      </c>
      <c r="B20" s="17">
        <v>21023.06</v>
      </c>
      <c r="C20" s="18">
        <f>B20*M3</f>
        <v>42884.94009</v>
      </c>
      <c r="D20" s="19">
        <v>22900.73</v>
      </c>
      <c r="E20" s="18">
        <f>D20*M3</f>
        <v>46715.19913</v>
      </c>
      <c r="F20" s="20">
        <v>24619.72</v>
      </c>
      <c r="G20" s="18">
        <f>F20*M3</f>
        <v>50221.76683</v>
      </c>
      <c r="H20" s="20">
        <v>32039.67</v>
      </c>
      <c r="I20" s="18">
        <f>H20*M3</f>
        <v>65357.72283</v>
      </c>
      <c r="J20" s="20">
        <v>31864.4</v>
      </c>
      <c r="K20" s="18">
        <f>J20*M3</f>
        <v>65000.18956</v>
      </c>
    </row>
    <row r="21" outlineLevel="1">
      <c r="A21" s="1">
        <v>15.0</v>
      </c>
      <c r="B21" s="17">
        <v>21023.06</v>
      </c>
      <c r="C21" s="18">
        <f>B21*M3</f>
        <v>42884.94009</v>
      </c>
      <c r="D21" s="19">
        <v>22900.73</v>
      </c>
      <c r="E21" s="18">
        <f>D21*M3</f>
        <v>46715.19913</v>
      </c>
      <c r="F21" s="20">
        <v>24619.72</v>
      </c>
      <c r="G21" s="18">
        <f>F21*M3</f>
        <v>50221.76683</v>
      </c>
      <c r="H21" s="20">
        <v>32039.67</v>
      </c>
      <c r="I21" s="18">
        <f>H21*M3</f>
        <v>65357.72283</v>
      </c>
      <c r="J21" s="20">
        <v>33170.4</v>
      </c>
      <c r="K21" s="18">
        <f>J21*M3</f>
        <v>67664.29896</v>
      </c>
    </row>
    <row r="22" outlineLevel="1">
      <c r="A22" s="1">
        <v>16.0</v>
      </c>
      <c r="B22" s="17">
        <v>21533.75</v>
      </c>
      <c r="C22" s="18">
        <f>B22*M3</f>
        <v>43926.69663</v>
      </c>
      <c r="D22" s="19">
        <v>23639.61</v>
      </c>
      <c r="E22" s="18">
        <f>D22*M3</f>
        <v>48222.44044</v>
      </c>
      <c r="F22" s="20">
        <v>25541.71</v>
      </c>
      <c r="G22" s="18">
        <f>F22*M3</f>
        <v>52102.53423</v>
      </c>
      <c r="H22" s="20">
        <v>33346.87</v>
      </c>
      <c r="I22" s="18">
        <f>H22*M3</f>
        <v>68024.28011</v>
      </c>
      <c r="J22" s="20">
        <v>33170.4</v>
      </c>
      <c r="K22" s="18">
        <f>J22*M3</f>
        <v>67664.29896</v>
      </c>
    </row>
    <row r="23" outlineLevel="1">
      <c r="A23" s="1">
        <v>17.0</v>
      </c>
      <c r="B23" s="17">
        <v>21533.75</v>
      </c>
      <c r="C23" s="18">
        <f>B23*M3</f>
        <v>43926.69663</v>
      </c>
      <c r="D23" s="19">
        <v>23639.61</v>
      </c>
      <c r="E23" s="18">
        <f>D23*M3</f>
        <v>48222.44044</v>
      </c>
      <c r="F23" s="20">
        <v>25541.71</v>
      </c>
      <c r="G23" s="18">
        <f>F23*M3</f>
        <v>52102.53423</v>
      </c>
      <c r="H23" s="20">
        <v>33346.87</v>
      </c>
      <c r="I23" s="18">
        <f>H23*M3</f>
        <v>68024.28011</v>
      </c>
      <c r="J23" s="20">
        <v>34476.4</v>
      </c>
      <c r="K23" s="18">
        <f>J23*M3</f>
        <v>70328.40836</v>
      </c>
    </row>
    <row r="24" outlineLevel="1">
      <c r="A24" s="1">
        <v>18.0</v>
      </c>
      <c r="B24" s="17">
        <v>22044.44</v>
      </c>
      <c r="C24" s="18">
        <f>B24*M3</f>
        <v>44968.45316</v>
      </c>
      <c r="D24" s="19">
        <v>24378.49</v>
      </c>
      <c r="E24" s="18">
        <f>D24*M3</f>
        <v>49729.68175</v>
      </c>
      <c r="F24" s="20">
        <v>26463.7</v>
      </c>
      <c r="G24" s="18">
        <f>F24*M3</f>
        <v>53983.30163</v>
      </c>
      <c r="H24" s="20">
        <v>34654.07</v>
      </c>
      <c r="I24" s="18">
        <f>H24*M3</f>
        <v>70690.83739</v>
      </c>
      <c r="J24" s="20">
        <v>34476.4</v>
      </c>
      <c r="K24" s="18">
        <f>J24*M3</f>
        <v>70328.40836</v>
      </c>
    </row>
    <row r="25" outlineLevel="1">
      <c r="A25" s="1">
        <v>19.0</v>
      </c>
      <c r="B25" s="17">
        <v>22044.44</v>
      </c>
      <c r="C25" s="18">
        <f>B25*M3</f>
        <v>44968.45316</v>
      </c>
      <c r="D25" s="19">
        <v>24378.49</v>
      </c>
      <c r="E25" s="18">
        <f>D25*M3</f>
        <v>49729.68175</v>
      </c>
      <c r="F25" s="20">
        <v>26463.7</v>
      </c>
      <c r="G25" s="18">
        <f>F25*M3</f>
        <v>53983.30163</v>
      </c>
      <c r="H25" s="20">
        <v>34654.07</v>
      </c>
      <c r="I25" s="18">
        <f>H25*M3</f>
        <v>70690.83739</v>
      </c>
      <c r="J25" s="20">
        <v>35782.4</v>
      </c>
      <c r="K25" s="18">
        <f>J25*M3</f>
        <v>72992.51776</v>
      </c>
    </row>
    <row r="26" outlineLevel="1">
      <c r="A26" s="1">
        <v>20.0</v>
      </c>
      <c r="B26" s="17">
        <v>22555.13</v>
      </c>
      <c r="C26" s="18">
        <f>B26*M3</f>
        <v>46010.20969</v>
      </c>
      <c r="D26" s="19">
        <v>25117.37</v>
      </c>
      <c r="E26" s="18">
        <f>D26*M3</f>
        <v>51236.92306</v>
      </c>
      <c r="F26" s="20">
        <v>27385.69</v>
      </c>
      <c r="G26" s="18">
        <f>F26*M3</f>
        <v>55864.06903</v>
      </c>
      <c r="H26" s="20">
        <v>35961.27</v>
      </c>
      <c r="I26" s="18">
        <f>H26*M3</f>
        <v>73357.39467</v>
      </c>
      <c r="J26" s="20">
        <v>35782.4</v>
      </c>
      <c r="K26" s="18">
        <f>J26*M3</f>
        <v>72992.51776</v>
      </c>
    </row>
    <row r="27" outlineLevel="1">
      <c r="A27" s="1">
        <v>21.0</v>
      </c>
      <c r="B27" s="17">
        <v>22555.13</v>
      </c>
      <c r="C27" s="18">
        <f>B27*M3</f>
        <v>46010.20969</v>
      </c>
      <c r="D27" s="19">
        <v>25117.37</v>
      </c>
      <c r="E27" s="18">
        <f>D27*M3</f>
        <v>51236.92306</v>
      </c>
      <c r="F27" s="20">
        <v>27385.69</v>
      </c>
      <c r="G27" s="18">
        <f>F27*M3</f>
        <v>55864.06903</v>
      </c>
      <c r="H27" s="20">
        <v>35961.27</v>
      </c>
      <c r="I27" s="18">
        <f>H27*M3</f>
        <v>73357.39467</v>
      </c>
      <c r="J27" s="20">
        <v>37088.4</v>
      </c>
      <c r="K27" s="18">
        <f>J27*M3</f>
        <v>75656.62716</v>
      </c>
    </row>
    <row r="28" outlineLevel="1">
      <c r="A28" s="1">
        <v>22.0</v>
      </c>
      <c r="B28" s="17">
        <v>23065.82</v>
      </c>
      <c r="C28" s="18">
        <f>B28*M3</f>
        <v>47051.96622</v>
      </c>
      <c r="D28" s="19">
        <v>25856.25</v>
      </c>
      <c r="E28" s="18">
        <f>D28*M3</f>
        <v>52744.16438</v>
      </c>
      <c r="F28" s="20">
        <v>28307.68</v>
      </c>
      <c r="G28" s="18">
        <f>F28*M3</f>
        <v>57744.83643</v>
      </c>
      <c r="H28" s="20">
        <v>37268.55</v>
      </c>
      <c r="I28" s="18">
        <f>H28*M3</f>
        <v>76024.11515</v>
      </c>
      <c r="J28" s="20">
        <v>37088.4</v>
      </c>
      <c r="K28" s="18">
        <f>J28*M3</f>
        <v>75656.62716</v>
      </c>
    </row>
    <row r="29" outlineLevel="1">
      <c r="A29" s="1">
        <v>23.0</v>
      </c>
      <c r="B29" s="17">
        <v>23065.82</v>
      </c>
      <c r="C29" s="18">
        <f>B29*M3</f>
        <v>47051.96622</v>
      </c>
      <c r="D29" s="19">
        <v>25856.25</v>
      </c>
      <c r="E29" s="18">
        <f>D29*M3</f>
        <v>52744.16438</v>
      </c>
      <c r="F29" s="20">
        <v>28307.68</v>
      </c>
      <c r="G29" s="18">
        <f>F29*M3</f>
        <v>57744.83643</v>
      </c>
      <c r="H29" s="20">
        <v>37268.55</v>
      </c>
      <c r="I29" s="18">
        <f>H29*M3</f>
        <v>76024.11515</v>
      </c>
      <c r="J29" s="20">
        <v>38394.4</v>
      </c>
      <c r="K29" s="18">
        <f>J29*M3</f>
        <v>78320.73656</v>
      </c>
    </row>
    <row r="30" outlineLevel="1">
      <c r="A30" s="1">
        <v>24.0</v>
      </c>
      <c r="B30" s="17">
        <v>23576.51</v>
      </c>
      <c r="C30" s="18">
        <f>B30*M3</f>
        <v>48093.72275</v>
      </c>
      <c r="D30" s="19">
        <v>26595.21</v>
      </c>
      <c r="E30" s="18">
        <f>D30*M3</f>
        <v>54251.56888</v>
      </c>
      <c r="F30" s="20">
        <v>29229.68</v>
      </c>
      <c r="G30" s="18">
        <f>F30*M3</f>
        <v>59625.62423</v>
      </c>
      <c r="H30" s="20">
        <v>37921.55</v>
      </c>
      <c r="I30" s="18">
        <f>H30*M3</f>
        <v>77356.16985</v>
      </c>
      <c r="J30" s="20">
        <v>38394.4</v>
      </c>
      <c r="K30" s="18">
        <f>J30*M3</f>
        <v>78320.73656</v>
      </c>
    </row>
    <row r="31" outlineLevel="1">
      <c r="A31" s="1">
        <v>25.0</v>
      </c>
      <c r="B31" s="17">
        <v>23576.51</v>
      </c>
      <c r="C31" s="18">
        <f>B31*M3</f>
        <v>48093.72275</v>
      </c>
      <c r="D31" s="19">
        <v>26595.21</v>
      </c>
      <c r="E31" s="18">
        <f>D31*M3</f>
        <v>54251.56888</v>
      </c>
      <c r="F31" s="20">
        <v>29229.68</v>
      </c>
      <c r="G31" s="18">
        <f>F31*M3</f>
        <v>59625.62423</v>
      </c>
      <c r="H31" s="20">
        <v>37921.55</v>
      </c>
      <c r="I31" s="18">
        <f>H31*M3</f>
        <v>77356.16985</v>
      </c>
      <c r="J31" s="20">
        <v>39700.4</v>
      </c>
      <c r="K31" s="18">
        <f>J31*M3</f>
        <v>80984.84596</v>
      </c>
    </row>
    <row r="32" outlineLevel="1">
      <c r="A32" s="1">
        <v>26.0</v>
      </c>
      <c r="B32" s="17">
        <v>24087.3</v>
      </c>
      <c r="C32" s="18">
        <f>B32*M3</f>
        <v>49135.68327</v>
      </c>
      <c r="D32" s="19">
        <v>26966.74</v>
      </c>
      <c r="E32" s="18">
        <f>D32*M3</f>
        <v>55009.45293</v>
      </c>
      <c r="F32" s="20">
        <v>29691.28</v>
      </c>
      <c r="G32" s="18">
        <f>F32*M3</f>
        <v>60567.24207</v>
      </c>
      <c r="H32" s="20">
        <v>37921.55</v>
      </c>
      <c r="I32" s="18">
        <f>H32*M3</f>
        <v>77356.16985</v>
      </c>
      <c r="J32" s="20">
        <v>39700.4</v>
      </c>
      <c r="K32" s="18">
        <f>J32*M3</f>
        <v>80984.84596</v>
      </c>
    </row>
    <row r="33" outlineLevel="1">
      <c r="A33" s="1">
        <v>27.0</v>
      </c>
      <c r="B33" s="17">
        <v>24087.3</v>
      </c>
      <c r="C33" s="18">
        <f>B33*M3</f>
        <v>49135.68327</v>
      </c>
      <c r="D33" s="19">
        <v>26966.74</v>
      </c>
      <c r="E33" s="18">
        <f>D33*M3</f>
        <v>55009.45293</v>
      </c>
      <c r="F33" s="20">
        <v>29691.28</v>
      </c>
      <c r="G33" s="18">
        <f>F33*M3</f>
        <v>60567.24207</v>
      </c>
      <c r="H33" s="21">
        <v>37921.55</v>
      </c>
      <c r="I33" s="18">
        <f>H33*M3</f>
        <v>77356.16985</v>
      </c>
      <c r="J33" s="20">
        <v>40353.4</v>
      </c>
      <c r="K33" s="18">
        <f>J33*M3</f>
        <v>82316.90066</v>
      </c>
    </row>
    <row r="34" outlineLevel="1">
      <c r="A34" s="1">
        <v>28.0</v>
      </c>
      <c r="B34" s="17">
        <v>24368.7</v>
      </c>
      <c r="C34" s="18">
        <f>B34*M3</f>
        <v>49709.71113</v>
      </c>
      <c r="D34" s="19">
        <v>26966.74</v>
      </c>
      <c r="E34" s="18">
        <f>D34*M3</f>
        <v>55009.45293</v>
      </c>
      <c r="F34" s="20">
        <v>29691.28</v>
      </c>
      <c r="G34" s="18">
        <f>F34*M3</f>
        <v>60567.24207</v>
      </c>
      <c r="H34" s="21">
        <v>37921.55</v>
      </c>
      <c r="I34" s="18">
        <f>H34*M3</f>
        <v>77356.16985</v>
      </c>
      <c r="J34" s="20">
        <v>40353.4</v>
      </c>
      <c r="K34" s="18">
        <f>J34*M3</f>
        <v>82316.90066</v>
      </c>
    </row>
    <row r="35" outlineLevel="1">
      <c r="A35" s="1">
        <v>29.0</v>
      </c>
      <c r="B35" s="17">
        <v>24368.7</v>
      </c>
      <c r="C35" s="18">
        <f>B35*M3</f>
        <v>49709.71113</v>
      </c>
      <c r="D35" s="22">
        <v>26966.74</v>
      </c>
      <c r="E35" s="18">
        <f>D35*M3</f>
        <v>55009.45293</v>
      </c>
      <c r="F35" s="20">
        <v>29691.28</v>
      </c>
      <c r="G35" s="18">
        <f>F35*M3</f>
        <v>60567.24207</v>
      </c>
      <c r="H35" s="21">
        <v>37921.55</v>
      </c>
      <c r="I35" s="18">
        <f>H35*M3</f>
        <v>77356.16985</v>
      </c>
      <c r="J35" s="20">
        <v>40353.4</v>
      </c>
      <c r="K35" s="18">
        <f>J35*M3</f>
        <v>82316.90066</v>
      </c>
    </row>
    <row r="36" outlineLevel="1">
      <c r="A36" s="1">
        <v>30.0</v>
      </c>
      <c r="B36" s="17">
        <v>24368.7</v>
      </c>
      <c r="C36" s="18">
        <f>B36*M3</f>
        <v>49709.71113</v>
      </c>
      <c r="D36" s="22">
        <v>26966.74</v>
      </c>
      <c r="E36" s="18">
        <f>D36*M3</f>
        <v>55009.45293</v>
      </c>
      <c r="F36" s="20">
        <v>29691.28</v>
      </c>
      <c r="G36" s="18">
        <f>F36*M3</f>
        <v>60567.24207</v>
      </c>
      <c r="H36" s="21">
        <v>37921.55</v>
      </c>
      <c r="I36" s="18">
        <f>H36*M3</f>
        <v>77356.16985</v>
      </c>
      <c r="J36" s="20">
        <v>40353.4</v>
      </c>
      <c r="K36" s="18">
        <f>J36*M3</f>
        <v>82316.90066</v>
      </c>
    </row>
    <row r="37" outlineLevel="1">
      <c r="A37" s="1">
        <v>31.0</v>
      </c>
      <c r="B37" s="17">
        <v>24368.7</v>
      </c>
      <c r="C37" s="18">
        <f>B37*M3</f>
        <v>49709.71113</v>
      </c>
      <c r="D37" s="22">
        <v>26966.74</v>
      </c>
      <c r="E37" s="18">
        <f>D37*M3</f>
        <v>55009.45293</v>
      </c>
      <c r="F37" s="20">
        <v>29691.28</v>
      </c>
      <c r="G37" s="18">
        <f>F37*M3</f>
        <v>60567.24207</v>
      </c>
      <c r="H37" s="21">
        <v>37921.55</v>
      </c>
      <c r="I37" s="18">
        <f>H37*M3</f>
        <v>77356.16985</v>
      </c>
      <c r="J37" s="20">
        <v>40353.4</v>
      </c>
      <c r="K37" s="18">
        <f>J37*M3</f>
        <v>82316.90066</v>
      </c>
    </row>
    <row r="38" outlineLevel="1">
      <c r="A38" s="1">
        <v>32.0</v>
      </c>
      <c r="B38" s="17">
        <v>24368.7</v>
      </c>
      <c r="C38" s="18">
        <f>B38*M3</f>
        <v>49709.71113</v>
      </c>
      <c r="D38" s="22">
        <v>26966.74</v>
      </c>
      <c r="E38" s="18">
        <f>D38*M3</f>
        <v>55009.45293</v>
      </c>
      <c r="F38" s="20">
        <v>29691.28</v>
      </c>
      <c r="G38" s="18">
        <f>F38*M3</f>
        <v>60567.24207</v>
      </c>
      <c r="H38" s="21">
        <v>37921.55</v>
      </c>
      <c r="I38" s="18">
        <f>H38*M3</f>
        <v>77356.16985</v>
      </c>
      <c r="J38" s="20">
        <v>40353.4</v>
      </c>
      <c r="K38" s="18">
        <f>J38*M3</f>
        <v>82316.90066</v>
      </c>
    </row>
    <row r="39" outlineLevel="1">
      <c r="A39" s="1">
        <v>33.0</v>
      </c>
      <c r="B39" s="17">
        <v>24368.7</v>
      </c>
      <c r="C39" s="18">
        <f>B39*M3</f>
        <v>49709.71113</v>
      </c>
      <c r="D39" s="22">
        <v>26966.74</v>
      </c>
      <c r="E39" s="18">
        <f>D39*M3</f>
        <v>55009.45293</v>
      </c>
      <c r="F39" s="20">
        <v>29691.28</v>
      </c>
      <c r="G39" s="18">
        <f>F39*M3</f>
        <v>60567.24207</v>
      </c>
      <c r="H39" s="21">
        <v>37921.55</v>
      </c>
      <c r="I39" s="18">
        <f>H39*M3</f>
        <v>77356.16985</v>
      </c>
      <c r="J39" s="20">
        <v>40353.4</v>
      </c>
      <c r="K39" s="18">
        <f>J39*M3</f>
        <v>82316.90066</v>
      </c>
    </row>
    <row r="40" outlineLevel="1">
      <c r="A40" s="1">
        <v>34.0</v>
      </c>
      <c r="B40" s="17">
        <v>24368.7</v>
      </c>
      <c r="C40" s="18">
        <f>B40*M3</f>
        <v>49709.71113</v>
      </c>
      <c r="D40" s="22">
        <v>26966.74</v>
      </c>
      <c r="E40" s="18">
        <f>D40*M3</f>
        <v>55009.45293</v>
      </c>
      <c r="F40" s="20">
        <v>29691.28</v>
      </c>
      <c r="G40" s="18">
        <f>F40*M3</f>
        <v>60567.24207</v>
      </c>
      <c r="H40" s="21">
        <v>37921.55</v>
      </c>
      <c r="I40" s="18">
        <f>H40*M3</f>
        <v>77356.16985</v>
      </c>
      <c r="J40" s="20">
        <v>40353.4</v>
      </c>
      <c r="K40" s="18">
        <f>J40*M3</f>
        <v>82316.90066</v>
      </c>
    </row>
    <row r="41" outlineLevel="1">
      <c r="A41" s="1">
        <v>35.0</v>
      </c>
      <c r="B41" s="17">
        <v>24368.7</v>
      </c>
      <c r="C41" s="18">
        <f>B41*M3</f>
        <v>49709.71113</v>
      </c>
      <c r="D41" s="22">
        <v>26966.74</v>
      </c>
      <c r="E41" s="18">
        <f>D41*M3</f>
        <v>55009.45293</v>
      </c>
      <c r="F41" s="20">
        <v>29691.28</v>
      </c>
      <c r="G41" s="18">
        <f>F41*M3</f>
        <v>60567.24207</v>
      </c>
      <c r="H41" s="21">
        <v>37921.55</v>
      </c>
      <c r="I41" s="18">
        <f>H41*M3</f>
        <v>77356.16985</v>
      </c>
      <c r="J41" s="20">
        <v>40353.4</v>
      </c>
      <c r="K41" s="18">
        <f>J41*M3</f>
        <v>82316.90066</v>
      </c>
    </row>
    <row r="42" outlineLevel="1">
      <c r="A42" s="1">
        <v>36.0</v>
      </c>
      <c r="B42" s="17">
        <v>24368.7</v>
      </c>
      <c r="C42" s="18">
        <f>B42*M3</f>
        <v>49709.71113</v>
      </c>
      <c r="D42" s="22">
        <v>26966.74</v>
      </c>
      <c r="E42" s="18">
        <f>D42*M3</f>
        <v>55009.45293</v>
      </c>
      <c r="F42" s="20">
        <v>29691.28</v>
      </c>
      <c r="G42" s="18">
        <f>F42*M3</f>
        <v>60567.24207</v>
      </c>
      <c r="H42" s="21">
        <v>37921.55</v>
      </c>
      <c r="I42" s="18">
        <f>H42*M3</f>
        <v>77356.16985</v>
      </c>
      <c r="J42" s="20">
        <v>40353.4</v>
      </c>
      <c r="K42" s="18">
        <f>J42*M3</f>
        <v>82316.90066</v>
      </c>
    </row>
    <row r="43" outlineLevel="1">
      <c r="A43" s="1">
        <v>37.0</v>
      </c>
      <c r="B43" s="17">
        <v>24368.7</v>
      </c>
      <c r="C43" s="18">
        <f>B43*M3</f>
        <v>49709.71113</v>
      </c>
      <c r="D43" s="22">
        <v>26966.74</v>
      </c>
      <c r="E43" s="18">
        <f>D43*M3</f>
        <v>55009.45293</v>
      </c>
      <c r="F43" s="20">
        <v>29691.28</v>
      </c>
      <c r="G43" s="18">
        <f>F43*M3</f>
        <v>60567.24207</v>
      </c>
      <c r="H43" s="21">
        <v>37921.55</v>
      </c>
      <c r="I43" s="18">
        <f>H43*M3</f>
        <v>77356.16985</v>
      </c>
      <c r="J43" s="20">
        <v>40353.4</v>
      </c>
      <c r="K43" s="18">
        <f>J43*M3</f>
        <v>82316.90066</v>
      </c>
    </row>
    <row r="44" outlineLevel="1">
      <c r="A44" s="1">
        <v>38.0</v>
      </c>
      <c r="B44" s="17">
        <v>24368.7</v>
      </c>
      <c r="C44" s="18">
        <f>B44*M3</f>
        <v>49709.71113</v>
      </c>
      <c r="D44" s="22">
        <v>26966.74</v>
      </c>
      <c r="E44" s="18">
        <f>D44*M3</f>
        <v>55009.45293</v>
      </c>
      <c r="F44" s="20">
        <v>29691.28</v>
      </c>
      <c r="G44" s="18">
        <f>F44*M3</f>
        <v>60567.24207</v>
      </c>
      <c r="H44" s="21">
        <v>37921.55</v>
      </c>
      <c r="I44" s="18">
        <f>H44*M3</f>
        <v>77356.16985</v>
      </c>
      <c r="J44" s="20">
        <v>40353.4</v>
      </c>
      <c r="K44" s="18">
        <f>J44*M3</f>
        <v>82316.90066</v>
      </c>
    </row>
    <row r="45" outlineLevel="1">
      <c r="A45" s="1">
        <v>39.0</v>
      </c>
      <c r="B45" s="17">
        <v>24368.7</v>
      </c>
      <c r="C45" s="18">
        <f>B45*M3</f>
        <v>49709.71113</v>
      </c>
      <c r="D45" s="22">
        <v>26966.74</v>
      </c>
      <c r="E45" s="18">
        <f>D45*M3</f>
        <v>55009.45293</v>
      </c>
      <c r="F45" s="20">
        <v>29691.28</v>
      </c>
      <c r="G45" s="18">
        <f>F45*M3</f>
        <v>60567.24207</v>
      </c>
      <c r="H45" s="21">
        <v>37921.55</v>
      </c>
      <c r="I45" s="18">
        <f>H45*M3</f>
        <v>77356.16985</v>
      </c>
      <c r="J45" s="20">
        <v>40353.4</v>
      </c>
      <c r="K45" s="18">
        <f>J45*M3</f>
        <v>82316.90066</v>
      </c>
    </row>
    <row r="46" outlineLevel="1">
      <c r="A46" s="23">
        <v>40.0</v>
      </c>
      <c r="B46" s="24">
        <v>24368.7</v>
      </c>
      <c r="C46" s="25">
        <f>B46*M3</f>
        <v>49709.71113</v>
      </c>
      <c r="D46" s="26">
        <v>26966.74</v>
      </c>
      <c r="E46" s="25">
        <f>D46*M3</f>
        <v>55009.45293</v>
      </c>
      <c r="F46" s="27">
        <v>29691.28</v>
      </c>
      <c r="G46" s="25">
        <f>F46*M3</f>
        <v>60567.24207</v>
      </c>
      <c r="H46" s="28">
        <v>37921.55</v>
      </c>
      <c r="I46" s="25">
        <f>H46*M3</f>
        <v>77356.16985</v>
      </c>
      <c r="J46" s="27">
        <v>40353.4</v>
      </c>
      <c r="K46" s="25">
        <f>J46*M3</f>
        <v>82316.90066</v>
      </c>
    </row>
    <row r="47" ht="32.25" customHeight="1">
      <c r="A47" s="29" t="s">
        <v>23</v>
      </c>
      <c r="B47" s="30">
        <f t="shared" ref="B47:D47" si="1"> SUM(B6:B46)</f>
        <v>898289.32</v>
      </c>
      <c r="C47" s="30">
        <f t="shared" si="1"/>
        <v>1832420.384</v>
      </c>
      <c r="D47" s="31">
        <f t="shared" si="1"/>
        <v>980709.36</v>
      </c>
      <c r="E47" s="31">
        <f>SUM(E6:E46)</f>
        <v>2000549.023</v>
      </c>
      <c r="F47" s="32">
        <f> SUM(F6:F46)</f>
        <v>1061510.2</v>
      </c>
      <c r="G47" s="33">
        <f>SUM(G6:G46)</f>
        <v>2165374.657</v>
      </c>
      <c r="H47" s="34">
        <f> SUM(H6:H46)</f>
        <v>1366559.39</v>
      </c>
      <c r="I47" s="34">
        <f>SUM(I6:I46)</f>
        <v>2787644.5</v>
      </c>
      <c r="J47" s="35">
        <f t="shared" ref="J47:K47" si="2"> SUM(J6:J46)</f>
        <v>1417180.16</v>
      </c>
      <c r="K47" s="35">
        <f t="shared" si="2"/>
        <v>2890905.808</v>
      </c>
    </row>
    <row r="48" ht="41.25" customHeight="1"/>
    <row r="49">
      <c r="A49" s="36" t="s">
        <v>24</v>
      </c>
      <c r="B49" s="37" t="s">
        <v>18</v>
      </c>
      <c r="C49" s="38" t="s">
        <v>19</v>
      </c>
      <c r="D49" s="38" t="s">
        <v>19</v>
      </c>
      <c r="E49" s="39" t="s">
        <v>20</v>
      </c>
      <c r="F49" s="39" t="s">
        <v>20</v>
      </c>
      <c r="G49" s="40" t="s">
        <v>21</v>
      </c>
      <c r="H49" s="40" t="s">
        <v>21</v>
      </c>
      <c r="I49" s="41" t="s">
        <v>22</v>
      </c>
    </row>
    <row r="50" ht="24.0" customHeight="1">
      <c r="A50" s="42"/>
      <c r="B50" s="43">
        <f>E47-C47</f>
        <v>168128.6396</v>
      </c>
      <c r="C50" s="44"/>
      <c r="D50" s="45">
        <f>G47-E47</f>
        <v>164825.6335</v>
      </c>
      <c r="E50" s="44"/>
      <c r="F50" s="46">
        <f>I47-G47</f>
        <v>622269.8427</v>
      </c>
      <c r="G50" s="44"/>
      <c r="H50" s="47">
        <f>K47-I47</f>
        <v>103261.3087</v>
      </c>
      <c r="I50" s="44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</row>
    <row r="51" ht="24.0" customHeight="1">
      <c r="A51" s="48" t="s">
        <v>25</v>
      </c>
      <c r="B51" s="49">
        <f>E47/C47*100-100</f>
        <v>9.175222077</v>
      </c>
      <c r="C51" s="50"/>
      <c r="D51" s="51">
        <f>G47/E47*100-100</f>
        <v>8.239019968</v>
      </c>
      <c r="E51" s="50"/>
      <c r="F51" s="52">
        <f>I47/G47*100-100</f>
        <v>28.73728298</v>
      </c>
      <c r="G51" s="50"/>
      <c r="H51" s="53">
        <f>K47/I47*100-100</f>
        <v>3.704249546</v>
      </c>
      <c r="I51" s="50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</row>
    <row r="52" ht="24.0" customHeight="1">
      <c r="A52" s="48"/>
      <c r="B52" s="54">
        <f>B50/480</f>
        <v>350.2679992</v>
      </c>
      <c r="C52" s="55"/>
      <c r="D52" s="56">
        <f>D50/480</f>
        <v>343.3867365</v>
      </c>
      <c r="E52" s="55"/>
      <c r="F52" s="57">
        <f>F50/480</f>
        <v>1296.395506</v>
      </c>
      <c r="G52" s="55"/>
      <c r="H52" s="58">
        <f>H50/480</f>
        <v>215.1277265</v>
      </c>
      <c r="I52" s="55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</row>
    <row r="53">
      <c r="B53" s="59" t="s">
        <v>18</v>
      </c>
      <c r="C53" s="60" t="s">
        <v>20</v>
      </c>
      <c r="D53" s="61" t="s">
        <v>19</v>
      </c>
      <c r="E53" s="62" t="s">
        <v>21</v>
      </c>
      <c r="F53" s="60" t="s">
        <v>20</v>
      </c>
      <c r="G53" s="63" t="s">
        <v>22</v>
      </c>
    </row>
    <row r="54" ht="24.0" customHeight="1">
      <c r="A54" s="42"/>
      <c r="B54" s="43">
        <f>G47-C47</f>
        <v>332954.2731</v>
      </c>
      <c r="C54" s="44"/>
      <c r="D54" s="43">
        <f>I47-E47</f>
        <v>787095.4762</v>
      </c>
      <c r="E54" s="44"/>
      <c r="F54" s="47">
        <f>K47-G47</f>
        <v>725531.1514</v>
      </c>
      <c r="G54" s="44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</row>
    <row r="55" ht="24.0" customHeight="1">
      <c r="A55" s="48" t="s">
        <v>25</v>
      </c>
      <c r="B55" s="49">
        <f>G47/C47*100-100</f>
        <v>18.17019042</v>
      </c>
      <c r="C55" s="50"/>
      <c r="D55" s="49">
        <f>I47/E47*100-100</f>
        <v>39.34397343</v>
      </c>
      <c r="E55" s="50"/>
      <c r="F55" s="53">
        <f>K47/G47*100-100</f>
        <v>33.5060332</v>
      </c>
      <c r="G55" s="5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</row>
    <row r="56" ht="24.0" customHeight="1">
      <c r="A56" s="48"/>
      <c r="B56" s="54">
        <f>B54/480</f>
        <v>693.6547357</v>
      </c>
      <c r="C56" s="55"/>
      <c r="D56" s="54">
        <f>D54/480</f>
        <v>1639.782242</v>
      </c>
      <c r="E56" s="55"/>
      <c r="F56" s="58">
        <f>F54/480</f>
        <v>1511.523232</v>
      </c>
      <c r="G56" s="5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</row>
    <row r="57">
      <c r="B57" s="59" t="s">
        <v>18</v>
      </c>
      <c r="C57" s="62" t="s">
        <v>21</v>
      </c>
      <c r="D57" s="61" t="s">
        <v>19</v>
      </c>
      <c r="E57" s="63" t="s">
        <v>22</v>
      </c>
    </row>
    <row r="58" ht="24.0" customHeight="1">
      <c r="A58" s="42"/>
      <c r="B58" s="43">
        <f>I47-C47</f>
        <v>955224.1158</v>
      </c>
      <c r="C58" s="44"/>
      <c r="D58" s="43">
        <f>K47-E47</f>
        <v>890356.7849</v>
      </c>
      <c r="E58" s="44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</row>
    <row r="59" ht="24.0" customHeight="1">
      <c r="A59" s="48" t="s">
        <v>25</v>
      </c>
      <c r="B59" s="49">
        <f>I47/C47*100-100</f>
        <v>52.12909244</v>
      </c>
      <c r="C59" s="50"/>
      <c r="D59" s="49">
        <f>K47/E47*100-100</f>
        <v>44.50562193</v>
      </c>
      <c r="E59" s="50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</row>
    <row r="60" ht="24.0" customHeight="1">
      <c r="A60" s="48"/>
      <c r="B60" s="54">
        <f>B58/480</f>
        <v>1990.050241</v>
      </c>
      <c r="C60" s="55"/>
      <c r="D60" s="54">
        <f>D58/480</f>
        <v>1854.909969</v>
      </c>
      <c r="E60" s="55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</row>
    <row r="61">
      <c r="B61" s="59" t="s">
        <v>18</v>
      </c>
      <c r="C61" s="63" t="s">
        <v>22</v>
      </c>
    </row>
    <row r="62" ht="24.0" customHeight="1">
      <c r="A62" s="42"/>
      <c r="B62" s="43">
        <f>K47-C47</f>
        <v>1058485.425</v>
      </c>
      <c r="C62" s="44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</row>
    <row r="63" ht="24.0" customHeight="1">
      <c r="A63" s="48" t="s">
        <v>25</v>
      </c>
      <c r="B63" s="49">
        <f>K47/C47*100-100</f>
        <v>57.76433366</v>
      </c>
      <c r="C63" s="50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</row>
    <row r="64" ht="24.0" customHeight="1">
      <c r="A64" s="48"/>
      <c r="B64" s="54">
        <f>B62/480</f>
        <v>2205.177968</v>
      </c>
      <c r="C64" s="55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</row>
  </sheetData>
  <mergeCells count="30">
    <mergeCell ref="B50:C50"/>
    <mergeCell ref="D50:E50"/>
    <mergeCell ref="F50:G50"/>
    <mergeCell ref="H50:I50"/>
    <mergeCell ref="D51:E51"/>
    <mergeCell ref="F51:G51"/>
    <mergeCell ref="H51:I51"/>
    <mergeCell ref="B51:C51"/>
    <mergeCell ref="B52:C52"/>
    <mergeCell ref="D52:E52"/>
    <mergeCell ref="F52:G52"/>
    <mergeCell ref="H52:I52"/>
    <mergeCell ref="D54:E54"/>
    <mergeCell ref="F54:G54"/>
    <mergeCell ref="B54:C54"/>
    <mergeCell ref="B55:C55"/>
    <mergeCell ref="D55:E55"/>
    <mergeCell ref="F55:G55"/>
    <mergeCell ref="B56:C56"/>
    <mergeCell ref="D56:E56"/>
    <mergeCell ref="F56:G56"/>
    <mergeCell ref="B63:C63"/>
    <mergeCell ref="B64:C64"/>
    <mergeCell ref="B58:C58"/>
    <mergeCell ref="D58:E58"/>
    <mergeCell ref="B59:C59"/>
    <mergeCell ref="D59:E59"/>
    <mergeCell ref="B60:C60"/>
    <mergeCell ref="D60:E60"/>
    <mergeCell ref="B62:C62"/>
  </mergeCells>
  <drawing r:id="rId1"/>
</worksheet>
</file>